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ЭтаКнига" defaultThemeVersion="124226"/>
  <mc:AlternateContent xmlns:mc="http://schemas.openxmlformats.org/markup-compatibility/2006">
    <mc:Choice Requires="x15">
      <x15ac:absPath xmlns:x15ac="http://schemas.microsoft.com/office/spreadsheetml/2010/11/ac" url="C:\Users\atsar\Documents\Веста\Прайс\"/>
    </mc:Choice>
  </mc:AlternateContent>
  <xr:revisionPtr revIDLastSave="0" documentId="13_ncr:1_{6DDDC769-6ED4-4409-87C8-336A8831FA0D}" xr6:coauthVersionLast="47" xr6:coauthVersionMax="47" xr10:uidLastSave="{00000000-0000-0000-0000-000000000000}"/>
  <bookViews>
    <workbookView xWindow="-110" yWindow="-110" windowWidth="19420" windowHeight="10420" tabRatio="899" activeTab="1" xr2:uid="{00000000-000D-0000-FFFF-FFFF00000000}"/>
  </bookViews>
  <sheets>
    <sheet name="AHD камеры" sheetId="5" r:id="rId1"/>
    <sheet name="IP камеры Внутренние" sheetId="3" r:id="rId2"/>
    <sheet name="IP камеры Уличные" sheetId="2" r:id="rId3"/>
    <sheet name="IP камеры Антивандальные" sheetId="17" r:id="rId4"/>
    <sheet name="iRus" sheetId="6" r:id="rId5"/>
    <sheet name="VHVR|VNVR" sheetId="7" r:id="rId6"/>
    <sheet name="Сетевое оборудование" sheetId="15" r:id="rId7"/>
    <sheet name="Аксесс, БП" sheetId="8" r:id="rId8"/>
    <sheet name="Монтажн.Коробки" sheetId="23" r:id="rId9"/>
    <sheet name="Stelberry" sheetId="9" r:id="rId10"/>
  </sheets>
  <calcPr calcId="181029"/>
</workbook>
</file>

<file path=xl/calcChain.xml><?xml version="1.0" encoding="utf-8"?>
<calcChain xmlns="http://schemas.openxmlformats.org/spreadsheetml/2006/main">
  <c r="G292" i="9" l="1"/>
  <c r="G288" i="9"/>
  <c r="G284" i="9"/>
  <c r="G280" i="9"/>
  <c r="G276" i="9"/>
  <c r="G272" i="9"/>
  <c r="G268" i="9"/>
  <c r="G264" i="9"/>
  <c r="G260" i="9"/>
  <c r="G256" i="9"/>
  <c r="G251" i="9"/>
  <c r="G246" i="9"/>
  <c r="G242" i="9"/>
  <c r="G238" i="9"/>
  <c r="G234" i="9"/>
  <c r="G230" i="9"/>
  <c r="G226" i="9"/>
  <c r="G222" i="9"/>
  <c r="G218" i="9"/>
  <c r="G214" i="9"/>
  <c r="G210" i="9"/>
  <c r="G206" i="9"/>
  <c r="G202" i="9"/>
  <c r="G198" i="9"/>
  <c r="G194" i="9"/>
  <c r="G190" i="9"/>
  <c r="G186" i="9"/>
  <c r="G182" i="9"/>
  <c r="G178" i="9"/>
  <c r="G174" i="9"/>
  <c r="G170" i="9"/>
  <c r="G166" i="9"/>
  <c r="G161" i="9"/>
  <c r="G157" i="9"/>
  <c r="G153" i="9"/>
  <c r="G149" i="9"/>
  <c r="G145" i="9"/>
  <c r="G141" i="9"/>
  <c r="G136" i="9"/>
  <c r="G131" i="9"/>
  <c r="G127" i="9"/>
  <c r="G123" i="9"/>
  <c r="G118" i="9"/>
  <c r="G114" i="9"/>
  <c r="G110" i="9"/>
  <c r="G106" i="9"/>
  <c r="G102" i="9"/>
  <c r="G98" i="9"/>
  <c r="G94" i="9"/>
  <c r="G89" i="9"/>
  <c r="G84" i="9"/>
  <c r="G80" i="9"/>
  <c r="G76" i="9"/>
  <c r="G72" i="9"/>
  <c r="G68" i="9"/>
  <c r="G64" i="9"/>
  <c r="G60" i="9"/>
  <c r="G56" i="9"/>
  <c r="G52" i="9"/>
  <c r="G48" i="9"/>
  <c r="G44" i="9"/>
  <c r="G40" i="9"/>
  <c r="G36" i="9"/>
  <c r="G32" i="9"/>
  <c r="G28" i="9"/>
  <c r="G24" i="9"/>
  <c r="G20" i="9"/>
  <c r="G16" i="9"/>
  <c r="G12" i="9"/>
  <c r="G8" i="9"/>
  <c r="I295" i="9"/>
  <c r="I294" i="9"/>
  <c r="I293" i="9"/>
  <c r="I292" i="9"/>
  <c r="I291" i="9"/>
  <c r="I290" i="9"/>
  <c r="I289" i="9"/>
  <c r="I288" i="9"/>
  <c r="I287" i="9"/>
  <c r="I286" i="9"/>
  <c r="I285" i="9"/>
  <c r="I284" i="9"/>
  <c r="I283" i="9"/>
  <c r="I282" i="9"/>
  <c r="I281" i="9"/>
  <c r="I280" i="9"/>
  <c r="I279" i="9"/>
  <c r="I278" i="9"/>
  <c r="I277" i="9"/>
  <c r="I276" i="9"/>
  <c r="I275" i="9"/>
  <c r="I274" i="9"/>
  <c r="I273" i="9"/>
  <c r="I272" i="9"/>
  <c r="I271" i="9"/>
  <c r="I270" i="9"/>
  <c r="I269" i="9"/>
  <c r="I268" i="9"/>
  <c r="I267" i="9"/>
  <c r="I266" i="9"/>
  <c r="I265" i="9"/>
  <c r="I264" i="9"/>
  <c r="I263" i="9"/>
  <c r="I262" i="9"/>
  <c r="I261" i="9"/>
  <c r="I260" i="9"/>
  <c r="I259" i="9"/>
  <c r="I258" i="9"/>
  <c r="I257" i="9"/>
  <c r="I256" i="9"/>
  <c r="I251" i="9"/>
  <c r="I249" i="9"/>
  <c r="I248" i="9"/>
  <c r="I247" i="9"/>
  <c r="I246" i="9"/>
  <c r="I245" i="9"/>
  <c r="I244" i="9"/>
  <c r="I243" i="9"/>
  <c r="I242" i="9"/>
  <c r="I241" i="9"/>
  <c r="I240" i="9"/>
  <c r="I239" i="9"/>
  <c r="I238" i="9"/>
  <c r="I237" i="9"/>
  <c r="I236" i="9"/>
  <c r="I235" i="9"/>
  <c r="I234" i="9"/>
  <c r="I233" i="9"/>
  <c r="I232" i="9"/>
  <c r="I231" i="9"/>
  <c r="I230" i="9"/>
  <c r="I229" i="9"/>
  <c r="I228" i="9"/>
  <c r="I227" i="9"/>
  <c r="I226" i="9"/>
  <c r="I225" i="9"/>
  <c r="I224" i="9"/>
  <c r="I223" i="9"/>
  <c r="I222" i="9"/>
  <c r="I221" i="9"/>
  <c r="I220" i="9"/>
  <c r="I219" i="9"/>
  <c r="I218" i="9"/>
  <c r="I217" i="9"/>
  <c r="I216" i="9"/>
  <c r="I215" i="9"/>
  <c r="I214" i="9"/>
  <c r="I213" i="9"/>
  <c r="I212" i="9"/>
  <c r="I211" i="9"/>
  <c r="I210" i="9"/>
  <c r="I209" i="9"/>
  <c r="I208" i="9"/>
  <c r="I207" i="9"/>
  <c r="I206" i="9"/>
  <c r="I205" i="9"/>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I172" i="9"/>
  <c r="I171" i="9"/>
  <c r="I170" i="9"/>
  <c r="I169" i="9"/>
  <c r="I168" i="9"/>
  <c r="I167" i="9"/>
  <c r="I166" i="9"/>
  <c r="I164" i="9"/>
  <c r="I163" i="9"/>
  <c r="I162" i="9"/>
  <c r="I161" i="9"/>
  <c r="I160" i="9"/>
  <c r="I159" i="9"/>
  <c r="I158" i="9"/>
  <c r="I157" i="9"/>
  <c r="I156" i="9"/>
  <c r="I155" i="9"/>
  <c r="I154" i="9"/>
  <c r="I153" i="9"/>
  <c r="I152" i="9"/>
  <c r="I151" i="9"/>
  <c r="I150" i="9"/>
  <c r="I149" i="9"/>
  <c r="I148" i="9"/>
  <c r="I147" i="9"/>
  <c r="I146" i="9"/>
  <c r="I145" i="9"/>
  <c r="I144" i="9"/>
  <c r="I143" i="9"/>
  <c r="I142" i="9"/>
  <c r="I141" i="9"/>
  <c r="I136" i="9"/>
  <c r="I134" i="9"/>
  <c r="I133" i="9"/>
  <c r="I132" i="9"/>
  <c r="I131" i="9"/>
  <c r="I130" i="9"/>
  <c r="I129" i="9"/>
  <c r="I128" i="9"/>
  <c r="I127" i="9"/>
  <c r="I126" i="9"/>
  <c r="I125" i="9"/>
  <c r="I124" i="9"/>
  <c r="I123" i="9"/>
  <c r="I121" i="9"/>
  <c r="I120" i="9"/>
  <c r="I119" i="9"/>
  <c r="I118" i="9"/>
  <c r="I117" i="9"/>
  <c r="I116" i="9"/>
  <c r="I115" i="9"/>
  <c r="I114" i="9"/>
  <c r="I113" i="9"/>
  <c r="I112" i="9"/>
  <c r="I111" i="9"/>
  <c r="I110" i="9"/>
  <c r="I109" i="9"/>
  <c r="I108" i="9"/>
  <c r="I107" i="9"/>
  <c r="I106" i="9"/>
  <c r="I105" i="9"/>
  <c r="I104" i="9"/>
  <c r="I103" i="9"/>
  <c r="I102" i="9"/>
  <c r="I101" i="9"/>
  <c r="I100" i="9"/>
  <c r="I99" i="9"/>
  <c r="I98" i="9"/>
  <c r="I97" i="9"/>
  <c r="I96" i="9"/>
  <c r="I95" i="9"/>
  <c r="I94" i="9"/>
  <c r="I89"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3" i="9"/>
  <c r="G17" i="23"/>
  <c r="G13" i="23"/>
  <c r="G9" i="23"/>
  <c r="G5" i="23"/>
  <c r="I21" i="23"/>
  <c r="I20" i="23"/>
  <c r="I19" i="23"/>
  <c r="I18" i="23"/>
  <c r="I17" i="23"/>
  <c r="I16" i="23"/>
  <c r="I15" i="23"/>
  <c r="I14" i="23"/>
  <c r="I13" i="23"/>
  <c r="I12" i="23"/>
  <c r="I11" i="23"/>
  <c r="I10" i="23"/>
  <c r="I9" i="23"/>
  <c r="I8" i="23"/>
  <c r="I7" i="23"/>
  <c r="I6" i="23"/>
  <c r="I5" i="23"/>
  <c r="I3" i="23"/>
  <c r="G80" i="8"/>
  <c r="G76" i="8"/>
  <c r="G72" i="8"/>
  <c r="G69" i="8"/>
  <c r="G66" i="8"/>
  <c r="G63" i="8"/>
  <c r="G60" i="8"/>
  <c r="G57" i="8"/>
  <c r="G54" i="8"/>
  <c r="G51" i="8"/>
  <c r="G48" i="8"/>
  <c r="G44" i="8"/>
  <c r="G41" i="8"/>
  <c r="G38" i="8"/>
  <c r="G35" i="8"/>
  <c r="G32" i="8"/>
  <c r="G29" i="8"/>
  <c r="G26" i="8"/>
  <c r="G23" i="8"/>
  <c r="G20" i="8"/>
  <c r="G17" i="8"/>
  <c r="G14" i="8"/>
  <c r="G9" i="8"/>
  <c r="G5" i="8"/>
  <c r="I116" i="8"/>
  <c r="I115" i="8"/>
  <c r="I114" i="8"/>
  <c r="I113" i="8"/>
  <c r="I112" i="8"/>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81" i="8"/>
  <c r="I80" i="8"/>
  <c r="I76" i="8"/>
  <c r="I74" i="8"/>
  <c r="I73" i="8"/>
  <c r="I72" i="8"/>
  <c r="I71" i="8"/>
  <c r="I70" i="8"/>
  <c r="I69" i="8"/>
  <c r="I68" i="8"/>
  <c r="I67" i="8"/>
  <c r="I66" i="8"/>
  <c r="I65" i="8"/>
  <c r="I64" i="8"/>
  <c r="I63" i="8"/>
  <c r="I62" i="8"/>
  <c r="I61" i="8"/>
  <c r="I60" i="8"/>
  <c r="I59" i="8"/>
  <c r="I58" i="8"/>
  <c r="I57" i="8"/>
  <c r="I56" i="8"/>
  <c r="I55" i="8"/>
  <c r="I54" i="8"/>
  <c r="I53" i="8"/>
  <c r="I52" i="8"/>
  <c r="I51" i="8"/>
  <c r="I50" i="8"/>
  <c r="I49" i="8"/>
  <c r="I48"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4" i="8"/>
  <c r="I16" i="8"/>
  <c r="I15" i="8"/>
  <c r="I9" i="8"/>
  <c r="I5" i="8"/>
  <c r="I3" i="8"/>
  <c r="G75" i="15"/>
  <c r="G65" i="15"/>
  <c r="G55" i="15"/>
  <c r="G45" i="15"/>
  <c r="G35" i="15"/>
  <c r="G25" i="15"/>
  <c r="G18" i="15"/>
  <c r="G12" i="15"/>
  <c r="G5" i="15"/>
  <c r="I84" i="15"/>
  <c r="I83" i="15"/>
  <c r="I82" i="15"/>
  <c r="I81" i="15"/>
  <c r="I80" i="15"/>
  <c r="I79" i="15"/>
  <c r="I78" i="15"/>
  <c r="I77" i="15"/>
  <c r="I76" i="15"/>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3" i="15"/>
  <c r="I22" i="15"/>
  <c r="I21" i="15"/>
  <c r="I20" i="15"/>
  <c r="I19" i="15"/>
  <c r="I18" i="15"/>
  <c r="I17" i="15"/>
  <c r="I16" i="15"/>
  <c r="I15" i="15"/>
  <c r="I14" i="15"/>
  <c r="I13" i="15"/>
  <c r="I12" i="15"/>
  <c r="I11" i="15"/>
  <c r="I10" i="15"/>
  <c r="I9" i="15"/>
  <c r="I8" i="15"/>
  <c r="I7" i="15"/>
  <c r="I6" i="15"/>
  <c r="I5" i="15"/>
  <c r="I3" i="15"/>
  <c r="G127" i="7"/>
  <c r="G119" i="7"/>
  <c r="G111" i="7"/>
  <c r="G103" i="7"/>
  <c r="G95" i="7"/>
  <c r="G86" i="7"/>
  <c r="G78" i="7"/>
  <c r="G70" i="7"/>
  <c r="G62" i="7"/>
  <c r="G54" i="7"/>
  <c r="G46" i="7"/>
  <c r="G38" i="7"/>
  <c r="G30" i="7"/>
  <c r="G22" i="7"/>
  <c r="G14" i="7"/>
  <c r="G5" i="7"/>
  <c r="I134" i="7" l="1"/>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5" i="7"/>
  <c r="I3" i="7"/>
  <c r="G135" i="6"/>
  <c r="G131" i="6"/>
  <c r="G127" i="6"/>
  <c r="G123" i="6"/>
  <c r="G120" i="6"/>
  <c r="G117" i="6"/>
  <c r="G114" i="6"/>
  <c r="G111" i="6"/>
  <c r="G108" i="6"/>
  <c r="G106" i="6"/>
  <c r="G101" i="6"/>
  <c r="G97" i="6"/>
  <c r="G93" i="6"/>
  <c r="G89" i="6"/>
  <c r="G86" i="6"/>
  <c r="G84" i="6"/>
  <c r="G82" i="6"/>
  <c r="G79" i="6"/>
  <c r="G76" i="6"/>
  <c r="G72" i="6"/>
  <c r="G68" i="6"/>
  <c r="G64" i="6"/>
  <c r="G61" i="6"/>
  <c r="G58" i="6"/>
  <c r="G53" i="6"/>
  <c r="G48" i="6"/>
  <c r="G44" i="6"/>
  <c r="G40" i="6"/>
  <c r="G37" i="6"/>
  <c r="G33" i="6"/>
  <c r="G30" i="6"/>
  <c r="G27" i="6"/>
  <c r="G24" i="6"/>
  <c r="G21" i="6"/>
  <c r="G18" i="6"/>
  <c r="G15" i="6"/>
  <c r="G10" i="6"/>
  <c r="G6" i="6"/>
  <c r="I138" i="6"/>
  <c r="I137" i="6"/>
  <c r="I136" i="6"/>
  <c r="I135" i="6"/>
  <c r="I134" i="6"/>
  <c r="I133" i="6"/>
  <c r="I132" i="6"/>
  <c r="I131" i="6"/>
  <c r="I130" i="6"/>
  <c r="I129" i="6"/>
  <c r="I128" i="6"/>
  <c r="I127" i="6"/>
  <c r="I125" i="6"/>
  <c r="I124" i="6"/>
  <c r="I123" i="6"/>
  <c r="I122" i="6"/>
  <c r="I121" i="6"/>
  <c r="I120" i="6"/>
  <c r="I119" i="6"/>
  <c r="I118" i="6"/>
  <c r="I117" i="6"/>
  <c r="I116" i="6"/>
  <c r="I115" i="6"/>
  <c r="I114" i="6"/>
  <c r="I113" i="6"/>
  <c r="I112" i="6"/>
  <c r="I111" i="6"/>
  <c r="I109" i="6"/>
  <c r="I108" i="6"/>
  <c r="I107" i="6"/>
  <c r="I106" i="6"/>
  <c r="I104" i="6"/>
  <c r="I103" i="6"/>
  <c r="I102" i="6"/>
  <c r="I101" i="6"/>
  <c r="I100" i="6"/>
  <c r="I99" i="6"/>
  <c r="I98" i="6"/>
  <c r="I97" i="6"/>
  <c r="I96" i="6"/>
  <c r="I95" i="6"/>
  <c r="I94" i="6"/>
  <c r="I93" i="6"/>
  <c r="I92" i="6"/>
  <c r="I91" i="6"/>
  <c r="I90" i="6"/>
  <c r="I89" i="6"/>
  <c r="I87" i="6"/>
  <c r="I86" i="6"/>
  <c r="I85" i="6"/>
  <c r="I84" i="6"/>
  <c r="I83" i="6"/>
  <c r="I82" i="6"/>
  <c r="I81" i="6"/>
  <c r="I80" i="6"/>
  <c r="I79" i="6"/>
  <c r="I78" i="6"/>
  <c r="I77" i="6"/>
  <c r="I76" i="6"/>
  <c r="I74" i="6"/>
  <c r="I73" i="6"/>
  <c r="I72" i="6"/>
  <c r="I71" i="6"/>
  <c r="I70" i="6"/>
  <c r="I69" i="6"/>
  <c r="I68" i="6"/>
  <c r="I67" i="6"/>
  <c r="I66" i="6"/>
  <c r="I65" i="6"/>
  <c r="I64" i="6"/>
  <c r="I63" i="6"/>
  <c r="I62" i="6"/>
  <c r="I61" i="6"/>
  <c r="I60" i="6"/>
  <c r="I59" i="6"/>
  <c r="I58" i="6"/>
  <c r="I57" i="6"/>
  <c r="I56" i="6"/>
  <c r="I55" i="6"/>
  <c r="I54" i="6"/>
  <c r="I53" i="6"/>
  <c r="I51" i="6"/>
  <c r="I50" i="6"/>
  <c r="I49" i="6"/>
  <c r="I48" i="6"/>
  <c r="I47" i="6"/>
  <c r="I46" i="6"/>
  <c r="I45" i="6"/>
  <c r="I44" i="6"/>
  <c r="I43" i="6"/>
  <c r="I42" i="6"/>
  <c r="I41" i="6"/>
  <c r="I40" i="6"/>
  <c r="I38" i="6"/>
  <c r="I37" i="6"/>
  <c r="I36" i="6"/>
  <c r="I35" i="6"/>
  <c r="I34" i="6"/>
  <c r="I33" i="6"/>
  <c r="I32" i="6"/>
  <c r="I31" i="6"/>
  <c r="I30" i="6"/>
  <c r="I29" i="6"/>
  <c r="I28" i="6"/>
  <c r="I27" i="6"/>
  <c r="I26" i="6"/>
  <c r="I25" i="6"/>
  <c r="I24" i="6"/>
  <c r="I23" i="6"/>
  <c r="I22" i="6"/>
  <c r="I21" i="6"/>
  <c r="I20" i="6"/>
  <c r="I19" i="6"/>
  <c r="I18" i="6"/>
  <c r="I17" i="6"/>
  <c r="I16" i="6"/>
  <c r="I15" i="6"/>
  <c r="I13" i="6"/>
  <c r="I12" i="6"/>
  <c r="I11" i="6"/>
  <c r="I10" i="6"/>
  <c r="I9" i="6"/>
  <c r="I8" i="6"/>
  <c r="I7" i="6"/>
  <c r="I6" i="6"/>
  <c r="I3" i="6"/>
  <c r="G238" i="17"/>
  <c r="G234" i="17"/>
  <c r="G230" i="17"/>
  <c r="G226" i="17"/>
  <c r="G222" i="17"/>
  <c r="G218" i="17"/>
  <c r="G214" i="17"/>
  <c r="G210" i="17"/>
  <c r="G206" i="17"/>
  <c r="G202" i="17"/>
  <c r="G198" i="17"/>
  <c r="G194" i="17"/>
  <c r="G190" i="17"/>
  <c r="G186" i="17"/>
  <c r="G182" i="17"/>
  <c r="G178" i="17"/>
  <c r="G174" i="17"/>
  <c r="G170" i="17"/>
  <c r="G166" i="17"/>
  <c r="G162" i="17"/>
  <c r="G158" i="17"/>
  <c r="G154" i="17"/>
  <c r="G150" i="17"/>
  <c r="G146" i="17"/>
  <c r="G142" i="17"/>
  <c r="G133" i="17"/>
  <c r="G132" i="17"/>
  <c r="G131" i="17"/>
  <c r="G130" i="17"/>
  <c r="G129" i="17"/>
  <c r="G128" i="17"/>
  <c r="G127" i="17"/>
  <c r="G126" i="17"/>
  <c r="G125" i="17"/>
  <c r="G124" i="17"/>
  <c r="G123" i="17"/>
  <c r="G122" i="17"/>
  <c r="G113" i="17"/>
  <c r="G109" i="17"/>
  <c r="G105" i="17"/>
  <c r="G101" i="17"/>
  <c r="G97" i="17"/>
  <c r="G93" i="17"/>
  <c r="G89" i="17"/>
  <c r="G85" i="17"/>
  <c r="G81" i="17"/>
  <c r="G77" i="17"/>
  <c r="G73" i="17"/>
  <c r="G69" i="17"/>
  <c r="G57" i="17"/>
  <c r="G53" i="17"/>
  <c r="G49" i="17"/>
  <c r="G45" i="17"/>
  <c r="G41" i="17"/>
  <c r="G37" i="17"/>
  <c r="G33" i="17"/>
  <c r="G29" i="17"/>
  <c r="G25" i="17"/>
  <c r="G21" i="17"/>
  <c r="G17" i="17"/>
  <c r="G13" i="17"/>
  <c r="I241" i="17"/>
  <c r="I240" i="17"/>
  <c r="I239" i="17"/>
  <c r="I238" i="17"/>
  <c r="I237" i="17"/>
  <c r="I236" i="17"/>
  <c r="I235" i="17"/>
  <c r="I234" i="17"/>
  <c r="I233" i="17"/>
  <c r="I232" i="17"/>
  <c r="I231" i="17"/>
  <c r="I230" i="17"/>
  <c r="I229" i="17"/>
  <c r="I228" i="17"/>
  <c r="I227" i="17"/>
  <c r="I226" i="17"/>
  <c r="I225" i="17"/>
  <c r="I224" i="17"/>
  <c r="I223" i="17"/>
  <c r="I222" i="17"/>
  <c r="I221" i="17"/>
  <c r="I220" i="17"/>
  <c r="I219" i="17"/>
  <c r="I218" i="17"/>
  <c r="I217" i="17"/>
  <c r="I216" i="17"/>
  <c r="I215" i="17"/>
  <c r="I214" i="17"/>
  <c r="I213" i="17"/>
  <c r="I212" i="17"/>
  <c r="I211" i="17"/>
  <c r="I210" i="17"/>
  <c r="I209" i="17"/>
  <c r="I208" i="17"/>
  <c r="I207" i="17"/>
  <c r="I206" i="17"/>
  <c r="I205" i="17"/>
  <c r="I204" i="17"/>
  <c r="I203" i="17"/>
  <c r="I202" i="17"/>
  <c r="I201" i="17"/>
  <c r="I200" i="17"/>
  <c r="I199" i="17"/>
  <c r="I198" i="17"/>
  <c r="I197" i="17"/>
  <c r="I196" i="17"/>
  <c r="I195" i="17"/>
  <c r="I194" i="17"/>
  <c r="I193" i="17"/>
  <c r="I192" i="17"/>
  <c r="I191" i="17"/>
  <c r="I190" i="17"/>
  <c r="I189" i="17"/>
  <c r="I188" i="17"/>
  <c r="I187" i="17"/>
  <c r="I186" i="17"/>
  <c r="I185" i="17"/>
  <c r="I184" i="17"/>
  <c r="I183" i="17"/>
  <c r="I182" i="17"/>
  <c r="I181" i="17"/>
  <c r="I180" i="17"/>
  <c r="I179" i="17"/>
  <c r="I178" i="17"/>
  <c r="I177" i="17"/>
  <c r="I176" i="17"/>
  <c r="I175" i="17"/>
  <c r="I174" i="17"/>
  <c r="I173" i="17"/>
  <c r="I172" i="17"/>
  <c r="I171" i="17"/>
  <c r="I170" i="17"/>
  <c r="I169" i="17"/>
  <c r="I168" i="17"/>
  <c r="I167" i="17"/>
  <c r="I166" i="17"/>
  <c r="I165" i="17"/>
  <c r="I164" i="17"/>
  <c r="I163" i="17"/>
  <c r="I162" i="17"/>
  <c r="I161" i="17"/>
  <c r="I160" i="17"/>
  <c r="I159" i="17"/>
  <c r="I158" i="17"/>
  <c r="I157" i="17"/>
  <c r="I156" i="17"/>
  <c r="I155" i="17"/>
  <c r="I154" i="17"/>
  <c r="I153" i="17"/>
  <c r="I152" i="17"/>
  <c r="I151" i="17"/>
  <c r="I150" i="17"/>
  <c r="I149" i="17"/>
  <c r="I148" i="17"/>
  <c r="I147" i="17"/>
  <c r="I146" i="17"/>
  <c r="I145" i="17"/>
  <c r="I144" i="17"/>
  <c r="I143" i="17"/>
  <c r="I142" i="17"/>
  <c r="I133" i="17"/>
  <c r="I132" i="17"/>
  <c r="I131" i="17"/>
  <c r="I130" i="17"/>
  <c r="I129" i="17"/>
  <c r="I128" i="17"/>
  <c r="I127" i="17"/>
  <c r="I126" i="17"/>
  <c r="I125" i="17"/>
  <c r="I124" i="17"/>
  <c r="I123" i="17"/>
  <c r="I122" i="17"/>
  <c r="I116" i="17"/>
  <c r="I115" i="17"/>
  <c r="I114" i="17"/>
  <c r="I113" i="17"/>
  <c r="I112" i="17"/>
  <c r="I111" i="17"/>
  <c r="I110" i="17"/>
  <c r="I109" i="17"/>
  <c r="I108" i="17"/>
  <c r="I107" i="17"/>
  <c r="I106" i="17"/>
  <c r="I105" i="17"/>
  <c r="I104" i="17"/>
  <c r="I103" i="17"/>
  <c r="I102" i="17"/>
  <c r="I101" i="17"/>
  <c r="I100" i="17"/>
  <c r="I99" i="17"/>
  <c r="I98" i="17"/>
  <c r="I97" i="17"/>
  <c r="I96" i="17"/>
  <c r="I95" i="17"/>
  <c r="I94" i="17"/>
  <c r="I93" i="17"/>
  <c r="I92" i="17"/>
  <c r="I91" i="17"/>
  <c r="I90" i="17"/>
  <c r="I89" i="17"/>
  <c r="I88" i="17"/>
  <c r="I87" i="17"/>
  <c r="I86" i="17"/>
  <c r="I85" i="17"/>
  <c r="I84" i="17"/>
  <c r="I83" i="17"/>
  <c r="I82" i="17"/>
  <c r="I81" i="17"/>
  <c r="I80" i="17"/>
  <c r="I79" i="17"/>
  <c r="I78" i="17"/>
  <c r="I77" i="17"/>
  <c r="I76" i="17"/>
  <c r="I75" i="17"/>
  <c r="I74" i="17"/>
  <c r="I73" i="17"/>
  <c r="I72" i="17"/>
  <c r="I71" i="17"/>
  <c r="I70" i="17"/>
  <c r="I69" i="17"/>
  <c r="I60" i="17"/>
  <c r="I59" i="17"/>
  <c r="I58" i="17"/>
  <c r="I57" i="17"/>
  <c r="I56" i="17"/>
  <c r="I55" i="17"/>
  <c r="I54" i="17"/>
  <c r="I53" i="17"/>
  <c r="I52" i="17"/>
  <c r="I51" i="17"/>
  <c r="I50" i="17"/>
  <c r="I49" i="17"/>
  <c r="I48" i="17"/>
  <c r="I47" i="17"/>
  <c r="I46" i="17"/>
  <c r="I45" i="17"/>
  <c r="I44" i="17"/>
  <c r="I43" i="17"/>
  <c r="I42" i="17"/>
  <c r="I41" i="17"/>
  <c r="I40" i="17"/>
  <c r="I39" i="17"/>
  <c r="I38" i="17"/>
  <c r="I37" i="17"/>
  <c r="I36" i="17"/>
  <c r="I35" i="17"/>
  <c r="I34" i="17"/>
  <c r="I33" i="17"/>
  <c r="I32" i="17"/>
  <c r="I31" i="17"/>
  <c r="I30" i="17"/>
  <c r="I29" i="17"/>
  <c r="I28" i="17"/>
  <c r="I27" i="17"/>
  <c r="I26" i="17"/>
  <c r="I25" i="17"/>
  <c r="I24" i="17"/>
  <c r="I23" i="17"/>
  <c r="I22" i="17"/>
  <c r="I21" i="17"/>
  <c r="I20" i="17"/>
  <c r="I19" i="17"/>
  <c r="I18" i="17"/>
  <c r="I17" i="17"/>
  <c r="I16" i="17"/>
  <c r="I15" i="17"/>
  <c r="I14" i="17"/>
  <c r="I13" i="17"/>
  <c r="I3" i="17"/>
  <c r="G205" i="2"/>
  <c r="G201" i="2"/>
  <c r="G197" i="2"/>
  <c r="G193" i="2"/>
  <c r="G189" i="2"/>
  <c r="G185" i="2"/>
  <c r="G181" i="2"/>
  <c r="G177" i="2"/>
  <c r="G173" i="2"/>
  <c r="G169" i="2"/>
  <c r="G165" i="2"/>
  <c r="G161" i="2"/>
  <c r="G157" i="2"/>
  <c r="G153" i="2"/>
  <c r="G149" i="2"/>
  <c r="G145" i="2"/>
  <c r="G141" i="2"/>
  <c r="G137" i="2"/>
  <c r="G133" i="2"/>
  <c r="G124" i="2"/>
  <c r="G123" i="2"/>
  <c r="G122" i="2"/>
  <c r="G121" i="2"/>
  <c r="G120" i="2"/>
  <c r="G119" i="2"/>
  <c r="G118" i="2"/>
  <c r="G117" i="2"/>
  <c r="G116" i="2"/>
  <c r="G115" i="2"/>
  <c r="G105" i="2"/>
  <c r="G101" i="2"/>
  <c r="G97" i="2"/>
  <c r="G93" i="2"/>
  <c r="G89" i="2"/>
  <c r="G85" i="2"/>
  <c r="G81" i="2"/>
  <c r="G77" i="2"/>
  <c r="G73" i="2"/>
  <c r="G69" i="2"/>
  <c r="G57" i="2"/>
  <c r="G53" i="2"/>
  <c r="G49" i="2"/>
  <c r="G45" i="2"/>
  <c r="G41" i="2"/>
  <c r="G37" i="2"/>
  <c r="G33" i="2"/>
  <c r="G29" i="2"/>
  <c r="G25" i="2"/>
  <c r="G21" i="2"/>
  <c r="G17" i="2"/>
  <c r="G13"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24" i="2"/>
  <c r="I123" i="2"/>
  <c r="I122" i="2"/>
  <c r="I121" i="2"/>
  <c r="I120" i="2"/>
  <c r="I119" i="2"/>
  <c r="I118" i="2"/>
  <c r="I117" i="2"/>
  <c r="I116" i="2"/>
  <c r="I115"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3" i="2"/>
  <c r="G277" i="3"/>
  <c r="G273" i="3"/>
  <c r="G269" i="3"/>
  <c r="G265" i="3"/>
  <c r="G261" i="3"/>
  <c r="G257" i="3"/>
  <c r="G253" i="3"/>
  <c r="G249" i="3"/>
  <c r="G245" i="3"/>
  <c r="G241" i="3"/>
  <c r="G237" i="3"/>
  <c r="G233" i="3"/>
  <c r="G229" i="3"/>
  <c r="G225" i="3"/>
  <c r="G221" i="3"/>
  <c r="G217" i="3"/>
  <c r="G213" i="3"/>
  <c r="G209" i="3"/>
  <c r="G205" i="3"/>
  <c r="G201" i="3"/>
  <c r="G197" i="3"/>
  <c r="G185" i="3"/>
  <c r="G181" i="3"/>
  <c r="G177" i="3"/>
  <c r="G173" i="3"/>
  <c r="G169" i="3"/>
  <c r="G165" i="3"/>
  <c r="G161" i="3"/>
  <c r="G157" i="3"/>
  <c r="G153" i="3"/>
  <c r="G149" i="3"/>
  <c r="G145" i="3"/>
  <c r="G141" i="3"/>
  <c r="G137" i="3"/>
  <c r="G133" i="3"/>
  <c r="G129" i="3"/>
  <c r="G125" i="3"/>
  <c r="G113" i="3"/>
  <c r="G109" i="3"/>
  <c r="G105" i="3"/>
  <c r="G101" i="3"/>
  <c r="G97" i="3"/>
  <c r="G93" i="3"/>
  <c r="G89" i="3"/>
  <c r="G85" i="3"/>
  <c r="G73" i="3"/>
  <c r="G69" i="3"/>
  <c r="G65" i="3"/>
  <c r="G61" i="3"/>
  <c r="G57" i="3"/>
  <c r="G53" i="3"/>
  <c r="G49" i="3"/>
  <c r="G45" i="3"/>
  <c r="G41" i="3"/>
  <c r="G37" i="3"/>
  <c r="G33" i="3"/>
  <c r="G29" i="3"/>
  <c r="G25" i="3"/>
  <c r="G21" i="3"/>
  <c r="G17" i="3"/>
  <c r="G13" i="3"/>
  <c r="I277" i="3"/>
  <c r="I273" i="3"/>
  <c r="I269" i="3"/>
  <c r="I265" i="3"/>
  <c r="I261" i="3"/>
  <c r="I257" i="3"/>
  <c r="I253" i="3"/>
  <c r="I249" i="3"/>
  <c r="I245" i="3"/>
  <c r="I241" i="3"/>
  <c r="I237" i="3"/>
  <c r="I233" i="3"/>
  <c r="I229" i="3"/>
  <c r="I225" i="3"/>
  <c r="I221" i="3"/>
  <c r="I217" i="3"/>
  <c r="I213" i="3"/>
  <c r="I209" i="3"/>
  <c r="I205" i="3"/>
  <c r="I201" i="3"/>
  <c r="I197" i="3"/>
  <c r="I185" i="3"/>
  <c r="I181" i="3"/>
  <c r="I177" i="3"/>
  <c r="I173" i="3"/>
  <c r="I169" i="3"/>
  <c r="I165" i="3"/>
  <c r="I161" i="3"/>
  <c r="I157" i="3"/>
  <c r="I153" i="3"/>
  <c r="I149" i="3"/>
  <c r="I145" i="3"/>
  <c r="I141" i="3"/>
  <c r="I137" i="3"/>
  <c r="I133" i="3"/>
  <c r="I129" i="3"/>
  <c r="I125" i="3"/>
  <c r="I113" i="3"/>
  <c r="I109" i="3"/>
  <c r="I105" i="3"/>
  <c r="I101" i="3"/>
  <c r="I97" i="3"/>
  <c r="I93" i="3"/>
  <c r="I89" i="3"/>
  <c r="I85" i="3"/>
  <c r="I73" i="3"/>
  <c r="I69" i="3"/>
  <c r="I65" i="3"/>
  <c r="I61" i="3"/>
  <c r="I57" i="3"/>
  <c r="I53" i="3"/>
  <c r="I49" i="3"/>
  <c r="I45" i="3"/>
  <c r="I41" i="3"/>
  <c r="I37" i="3"/>
  <c r="I33" i="3"/>
  <c r="I29" i="3"/>
  <c r="I25" i="3"/>
  <c r="I21" i="3"/>
  <c r="I17" i="3"/>
  <c r="I13" i="3"/>
  <c r="I3" i="3"/>
  <c r="G231" i="5"/>
  <c r="G227" i="5"/>
  <c r="G223" i="5"/>
  <c r="G219" i="5"/>
  <c r="G214" i="5"/>
  <c r="G210" i="5"/>
  <c r="G205" i="5"/>
  <c r="G201" i="5"/>
  <c r="G197" i="5"/>
  <c r="G185" i="5"/>
  <c r="G181" i="5"/>
  <c r="G177" i="5"/>
  <c r="G172" i="5"/>
  <c r="G168" i="5"/>
  <c r="G164" i="5"/>
  <c r="G160" i="5"/>
  <c r="G156" i="5"/>
  <c r="G151" i="5"/>
  <c r="G147" i="5"/>
  <c r="G143" i="5"/>
  <c r="G130" i="5"/>
  <c r="G126" i="5"/>
  <c r="G122" i="5"/>
  <c r="G118" i="5"/>
  <c r="G113" i="5"/>
  <c r="G109" i="5"/>
  <c r="G104" i="5"/>
  <c r="G100" i="5"/>
  <c r="G96" i="5"/>
  <c r="G84" i="5"/>
  <c r="G80" i="5"/>
  <c r="G76" i="5"/>
  <c r="G72" i="5"/>
  <c r="G67" i="5"/>
  <c r="G63" i="5"/>
  <c r="G58" i="5"/>
  <c r="G54" i="5"/>
  <c r="G50" i="5"/>
  <c r="G38" i="5"/>
  <c r="G33" i="5"/>
  <c r="G21" i="5"/>
  <c r="G16" i="5"/>
  <c r="G12" i="5"/>
  <c r="I231" i="5"/>
  <c r="I227" i="5"/>
  <c r="I223" i="5"/>
  <c r="I219" i="5"/>
  <c r="I214" i="5"/>
  <c r="I210" i="5"/>
  <c r="I205" i="5"/>
  <c r="I201" i="5"/>
  <c r="I197" i="5"/>
  <c r="I185" i="5"/>
  <c r="I181" i="5"/>
  <c r="I177" i="5"/>
  <c r="I172" i="5"/>
  <c r="I168" i="5"/>
  <c r="I164" i="5"/>
  <c r="I160" i="5"/>
  <c r="I156" i="5"/>
  <c r="I151" i="5"/>
  <c r="I147" i="5"/>
  <c r="I143" i="5"/>
  <c r="I130" i="5"/>
  <c r="I126" i="5"/>
  <c r="I122" i="5"/>
  <c r="I118" i="5"/>
  <c r="I113" i="5"/>
  <c r="I109" i="5"/>
  <c r="I104" i="5"/>
  <c r="I100" i="5"/>
  <c r="I96" i="5"/>
  <c r="I89" i="5"/>
  <c r="I84" i="5"/>
  <c r="I80" i="5"/>
  <c r="I76" i="5"/>
  <c r="I72" i="5"/>
  <c r="I67" i="5"/>
  <c r="I63" i="5"/>
  <c r="I58" i="5"/>
  <c r="I54" i="5"/>
  <c r="I50" i="5"/>
  <c r="I38" i="5"/>
  <c r="I33" i="5"/>
  <c r="I21" i="5"/>
  <c r="I16" i="5"/>
  <c r="I12" i="5"/>
  <c r="I3" i="5"/>
</calcChain>
</file>

<file path=xl/sharedStrings.xml><?xml version="1.0" encoding="utf-8"?>
<sst xmlns="http://schemas.openxmlformats.org/spreadsheetml/2006/main" count="1045" uniqueCount="731">
  <si>
    <t>Наименование</t>
  </si>
  <si>
    <t>1с</t>
  </si>
  <si>
    <t xml:space="preserve">Фото </t>
  </si>
  <si>
    <t>Краткое описание</t>
  </si>
  <si>
    <t>Внутреннее исполнение, IP 40, Температурный диапазон -10°С~50°C</t>
  </si>
  <si>
    <t>M007, f=2.8-12, Белый, IR</t>
  </si>
  <si>
    <t>Прайс не является публичной офертой</t>
  </si>
  <si>
    <t>M002, f=2.8, Белый, IR</t>
  </si>
  <si>
    <t>M007, f=2.8, Белый, IR</t>
  </si>
  <si>
    <t>M002, f=2.8, Белый, IR, PoE провод</t>
  </si>
  <si>
    <t>M007, f=2.8, Белый, IR, PoE</t>
  </si>
  <si>
    <t>M007, f=2.8-12, Белый, IR, PoE</t>
  </si>
  <si>
    <t>**</t>
  </si>
  <si>
    <t>Гарантия 1 год, сервисное обслуживание 1 год.</t>
  </si>
  <si>
    <t>Уличное исполнение, IP 67, Температурный диапазон -40°С~50°C</t>
  </si>
  <si>
    <t>M101, f=2.8, Белый, IR</t>
  </si>
  <si>
    <t>M101, f=2.8, Белый, IR, PoE</t>
  </si>
  <si>
    <t>M126, f=2.8-12, Белый, IR</t>
  </si>
  <si>
    <t>M126, f=2.8-12, Белый, IR, PoE</t>
  </si>
  <si>
    <t>***</t>
  </si>
  <si>
    <t>Гарантия 1 год, сервисное обслуживание 2 года.</t>
  </si>
  <si>
    <t>M108, f=2.8, Титан, IR</t>
  </si>
  <si>
    <t>M108, f=2.8, Титан, IR, PoE</t>
  </si>
  <si>
    <t>Антивандальное исполнение, IP 66, Температурный диапазон -40°С~50°C</t>
  </si>
  <si>
    <t>M125, f=2.8, Белый, IR</t>
  </si>
  <si>
    <t>M125, f=2.8, Белый, IR, PoE</t>
  </si>
  <si>
    <t>M106, f=2.8, Титан, IR</t>
  </si>
  <si>
    <t>M106, f=2.8, Титан, IR, PoE провод</t>
  </si>
  <si>
    <t>M108, f=2.8-12, Титан, IR</t>
  </si>
  <si>
    <t>M108, f=2.8-12, Титан, IR, PoE провод</t>
  </si>
  <si>
    <r>
      <t xml:space="preserve">Камера </t>
    </r>
    <r>
      <rPr>
        <b/>
        <sz val="12"/>
        <color indexed="8"/>
        <rFont val="Arial Unicode MS"/>
        <family val="2"/>
        <charset val="204"/>
      </rPr>
      <t>AHD</t>
    </r>
    <r>
      <rPr>
        <sz val="12"/>
        <color indexed="8"/>
        <rFont val="Arial Unicode MS"/>
        <family val="2"/>
        <charset val="204"/>
      </rPr>
      <t xml:space="preserve">; Сенсор </t>
    </r>
    <r>
      <rPr>
        <b/>
        <sz val="12"/>
        <color indexed="8"/>
        <rFont val="Arial Unicode MS"/>
        <family val="2"/>
        <charset val="204"/>
      </rPr>
      <t>SONY IMX323 1/2.9</t>
    </r>
    <r>
      <rPr>
        <sz val="12"/>
        <color indexed="8"/>
        <rFont val="Arial Unicode MS"/>
        <family val="2"/>
        <charset val="204"/>
      </rPr>
      <t xml:space="preserve"> разрешение </t>
    </r>
    <r>
      <rPr>
        <b/>
        <sz val="12"/>
        <color indexed="8"/>
        <rFont val="Arial Unicode MS"/>
        <family val="2"/>
        <charset val="204"/>
      </rPr>
      <t>2 Мп (1080p)</t>
    </r>
    <r>
      <rPr>
        <sz val="12"/>
        <color indexed="8"/>
        <rFont val="Arial Unicode MS"/>
        <family val="2"/>
        <charset val="204"/>
      </rPr>
      <t xml:space="preserve">, Производитель сенсора </t>
    </r>
    <r>
      <rPr>
        <sz val="12"/>
        <color indexed="8"/>
        <rFont val="Arial Unicode MS"/>
        <family val="2"/>
        <charset val="204"/>
      </rPr>
      <t>Япония</t>
    </r>
    <r>
      <rPr>
        <b/>
        <sz val="12"/>
        <color indexed="8"/>
        <rFont val="Arial Unicode MS"/>
        <family val="2"/>
        <charset val="204"/>
      </rPr>
      <t xml:space="preserve"> Sony (IMX323)</t>
    </r>
    <r>
      <rPr>
        <sz val="12"/>
        <color indexed="8"/>
        <rFont val="Arial Unicode MS"/>
        <family val="2"/>
        <charset val="204"/>
      </rPr>
      <t xml:space="preserve">. Чувствительность (минимальная): </t>
    </r>
    <r>
      <rPr>
        <b/>
        <sz val="12"/>
        <color indexed="8"/>
        <rFont val="Arial Unicode MS"/>
        <family val="2"/>
        <charset val="204"/>
      </rPr>
      <t xml:space="preserve">0.001 люкс; </t>
    </r>
    <r>
      <rPr>
        <b/>
        <sz val="12"/>
        <color indexed="10"/>
        <rFont val="Arial Unicode MS"/>
        <family val="2"/>
        <charset val="204"/>
      </rPr>
      <t>Гарантия 4 года!****</t>
    </r>
    <r>
      <rPr>
        <sz val="12"/>
        <color indexed="8"/>
        <rFont val="Arial Unicode MS"/>
        <family val="2"/>
        <charset val="204"/>
      </rPr>
      <t xml:space="preserve">
Технологии обработки изображения:
• </t>
    </r>
    <r>
      <rPr>
        <b/>
        <sz val="12"/>
        <color indexed="8"/>
        <rFont val="Arial Unicode MS"/>
        <family val="2"/>
        <charset val="204"/>
      </rPr>
      <t>AWB</t>
    </r>
    <r>
      <rPr>
        <sz val="12"/>
        <color indexed="8"/>
        <rFont val="Arial Unicode MS"/>
        <family val="2"/>
        <charset val="204"/>
      </rPr>
      <t xml:space="preserve"> (Автоматический баланс белого);
• </t>
    </r>
    <r>
      <rPr>
        <b/>
        <sz val="12"/>
        <color indexed="8"/>
        <rFont val="Arial Unicode MS"/>
        <family val="2"/>
        <charset val="204"/>
      </rPr>
      <t>3D-DNR</t>
    </r>
    <r>
      <rPr>
        <sz val="12"/>
        <color indexed="8"/>
        <rFont val="Arial Unicode MS"/>
        <family val="2"/>
        <charset val="204"/>
      </rPr>
      <t xml:space="preserve"> (3D Цифровое шумоподавление); 
• </t>
    </r>
    <r>
      <rPr>
        <b/>
        <sz val="12"/>
        <color indexed="8"/>
        <rFont val="Arial Unicode MS"/>
        <family val="2"/>
        <charset val="204"/>
      </rPr>
      <t>AGC</t>
    </r>
    <r>
      <rPr>
        <sz val="12"/>
        <color indexed="8"/>
        <rFont val="Arial Unicode MS"/>
        <family val="2"/>
        <charset val="204"/>
      </rPr>
      <t xml:space="preserve"> (Автоматическая регулировка усиления);
• </t>
    </r>
    <r>
      <rPr>
        <b/>
        <sz val="12"/>
        <color indexed="8"/>
        <rFont val="Arial Unicode MS"/>
        <family val="2"/>
        <charset val="204"/>
      </rPr>
      <t>D-WDR</t>
    </r>
    <r>
      <rPr>
        <sz val="12"/>
        <color indexed="8"/>
        <rFont val="Arial Unicode MS"/>
        <family val="2"/>
        <charset val="204"/>
      </rPr>
      <t xml:space="preserve"> (Расширенный динамический диапазон).</t>
    </r>
  </si>
  <si>
    <t>VC-2261</t>
  </si>
  <si>
    <t>VC-2261V</t>
  </si>
  <si>
    <t>VC-2361</t>
  </si>
  <si>
    <t>VC-2361V</t>
  </si>
  <si>
    <t>VC-2461</t>
  </si>
  <si>
    <t>VC-2461V</t>
  </si>
  <si>
    <r>
      <rPr>
        <b/>
        <sz val="12"/>
        <color indexed="8"/>
        <rFont val="Arial Unicode MS"/>
        <family val="2"/>
        <charset val="204"/>
      </rPr>
      <t>Мультиформатная (AHD/TVI/CVI/CVBS)</t>
    </r>
    <r>
      <rPr>
        <sz val="12"/>
        <color indexed="8"/>
        <rFont val="Arial Unicode MS"/>
        <family val="2"/>
        <charset val="204"/>
      </rPr>
      <t xml:space="preserve"> камера; Сенсор </t>
    </r>
    <r>
      <rPr>
        <b/>
        <sz val="12"/>
        <color indexed="8"/>
        <rFont val="Arial Unicode MS"/>
        <family val="2"/>
        <charset val="204"/>
      </rPr>
      <t>IMX323 1/2.9"</t>
    </r>
    <r>
      <rPr>
        <sz val="12"/>
        <color indexed="8"/>
        <rFont val="Arial Unicode MS"/>
        <family val="2"/>
        <charset val="204"/>
      </rPr>
      <t xml:space="preserve"> разрешение </t>
    </r>
    <r>
      <rPr>
        <b/>
        <sz val="12"/>
        <color indexed="8"/>
        <rFont val="Arial Unicode MS"/>
        <family val="2"/>
        <charset val="204"/>
      </rPr>
      <t>2 Mп (1080p)</t>
    </r>
    <r>
      <rPr>
        <sz val="12"/>
        <color indexed="8"/>
        <rFont val="Arial Unicode MS"/>
        <family val="2"/>
        <charset val="204"/>
      </rPr>
      <t xml:space="preserve">; Производитель сенсора </t>
    </r>
    <r>
      <rPr>
        <b/>
        <sz val="12"/>
        <color indexed="8"/>
        <rFont val="Arial Unicode MS"/>
        <family val="2"/>
        <charset val="204"/>
      </rPr>
      <t>Sony (IMX323)</t>
    </r>
    <r>
      <rPr>
        <sz val="12"/>
        <color indexed="8"/>
        <rFont val="Arial Unicode MS"/>
        <family val="2"/>
        <charset val="204"/>
      </rPr>
      <t xml:space="preserve">. Чувствительность (мин): </t>
    </r>
    <r>
      <rPr>
        <b/>
        <sz val="12"/>
        <color indexed="8"/>
        <rFont val="Arial Unicode MS"/>
        <family val="2"/>
        <charset val="204"/>
      </rPr>
      <t xml:space="preserve">0.001 люкс. </t>
    </r>
    <r>
      <rPr>
        <b/>
        <sz val="12"/>
        <color indexed="10"/>
        <rFont val="Arial Unicode MS"/>
        <family val="2"/>
        <charset val="204"/>
      </rPr>
      <t>Гарантия 4 года!****</t>
    </r>
    <r>
      <rPr>
        <sz val="12"/>
        <color indexed="8"/>
        <rFont val="Arial Unicode MS"/>
        <family val="2"/>
        <charset val="204"/>
      </rPr>
      <t xml:space="preserve">
Технологии обработки изображения:
• </t>
    </r>
    <r>
      <rPr>
        <b/>
        <sz val="12"/>
        <color indexed="8"/>
        <rFont val="Arial Unicode MS"/>
        <family val="2"/>
        <charset val="204"/>
      </rPr>
      <t>AWB</t>
    </r>
    <r>
      <rPr>
        <sz val="12"/>
        <color indexed="8"/>
        <rFont val="Arial Unicode MS"/>
        <family val="2"/>
        <charset val="204"/>
      </rPr>
      <t xml:space="preserve"> (Автоматический баланс белого);
• </t>
    </r>
    <r>
      <rPr>
        <b/>
        <sz val="12"/>
        <color indexed="8"/>
        <rFont val="Arial Unicode MS"/>
        <family val="2"/>
        <charset val="204"/>
      </rPr>
      <t>3D-DNR</t>
    </r>
    <r>
      <rPr>
        <sz val="12"/>
        <color indexed="8"/>
        <rFont val="Arial Unicode MS"/>
        <family val="2"/>
        <charset val="204"/>
      </rPr>
      <t xml:space="preserve"> (3D Цифровое шумоподавление); 
• </t>
    </r>
    <r>
      <rPr>
        <b/>
        <sz val="12"/>
        <color indexed="8"/>
        <rFont val="Arial Unicode MS"/>
        <family val="2"/>
        <charset val="204"/>
      </rPr>
      <t>AGC</t>
    </r>
    <r>
      <rPr>
        <sz val="12"/>
        <color indexed="8"/>
        <rFont val="Arial Unicode MS"/>
        <family val="2"/>
        <charset val="204"/>
      </rPr>
      <t xml:space="preserve"> (Автоматическая регулировка усиления):
• </t>
    </r>
    <r>
      <rPr>
        <b/>
        <sz val="12"/>
        <color indexed="8"/>
        <rFont val="Arial Unicode MS"/>
        <family val="2"/>
        <charset val="204"/>
      </rPr>
      <t>D-WDR</t>
    </r>
    <r>
      <rPr>
        <sz val="12"/>
        <color indexed="8"/>
        <rFont val="Arial Unicode MS"/>
        <family val="2"/>
        <charset val="204"/>
      </rPr>
      <t xml:space="preserve"> (Расширенный динамический диапазон).</t>
    </r>
  </si>
  <si>
    <t>VC-2267</t>
  </si>
  <si>
    <t>VC-2267V</t>
  </si>
  <si>
    <t>VC-2367</t>
  </si>
  <si>
    <t>VC-2367V</t>
  </si>
  <si>
    <t>VC-2467</t>
  </si>
  <si>
    <t>VC-2467V</t>
  </si>
  <si>
    <t>****</t>
  </si>
  <si>
    <t>Гарантия 2 года, сервисное обслуживание 2 года.</t>
  </si>
  <si>
    <t>1. IP видеокамеры iRUS</t>
  </si>
  <si>
    <t>Cube исполнение, IP 40, Температурный диапазон -10°С~60°C</t>
  </si>
  <si>
    <t>Уличное исполнение, Температурный диапазон -40°С~60°C</t>
  </si>
  <si>
    <t>Антивандальное исполнение, Температурный диапазон -40°С~60°C</t>
  </si>
  <si>
    <t>Купольное исполнение, Температурный диапазон -40°С~60°C</t>
  </si>
  <si>
    <t>2. Мультиформатные камеры iRUS</t>
  </si>
  <si>
    <t>3. Поворотные камеры iRUS</t>
  </si>
  <si>
    <t>4. Сетевые регистраторы iRUS</t>
  </si>
  <si>
    <t>iRUS-NVR1081</t>
  </si>
  <si>
    <t>iRUS-NVR1162</t>
  </si>
  <si>
    <t>iRUS-NVR1322</t>
  </si>
  <si>
    <t>iRUS-NVR1324</t>
  </si>
  <si>
    <t>5. Мультиформатные регистраторы iRUS</t>
  </si>
  <si>
    <t>КРОНШТЕЙН IRUS-C01</t>
  </si>
  <si>
    <t>4. Аксессуары</t>
  </si>
  <si>
    <t>Регистраторы серии VHVR-7xxx</t>
  </si>
  <si>
    <t>VHVR-7032</t>
  </si>
  <si>
    <t>M 4HDD rev 1.0</t>
  </si>
  <si>
    <t>Регистраторы серии VHVR-8xxx</t>
  </si>
  <si>
    <t>VHVR-8108</t>
  </si>
  <si>
    <t>M 1HDD rev 1.0</t>
  </si>
  <si>
    <t xml:space="preserve"> Видеорегистраторы IP</t>
  </si>
  <si>
    <t>VNVR-8532</t>
  </si>
  <si>
    <t>Аксессуары</t>
  </si>
  <si>
    <t>1. Разъемы</t>
  </si>
  <si>
    <t>VW-1</t>
  </si>
  <si>
    <t>VW-2</t>
  </si>
  <si>
    <t>VW-4</t>
  </si>
  <si>
    <t>VW-6</t>
  </si>
  <si>
    <t>VW-8</t>
  </si>
  <si>
    <t>VW-9</t>
  </si>
  <si>
    <t>VW-12</t>
  </si>
  <si>
    <t>VW-18</t>
  </si>
  <si>
    <t>VW-21</t>
  </si>
  <si>
    <t>Коннектор RJ-45 CAT5 (1шт)</t>
  </si>
  <si>
    <t>2. Блоки питания</t>
  </si>
  <si>
    <t>VPS-12-1</t>
  </si>
  <si>
    <t>VPS-12-2</t>
  </si>
  <si>
    <t>VPS-12-3</t>
  </si>
  <si>
    <t>VPS-12-5</t>
  </si>
  <si>
    <t>VPS-12-5M</t>
  </si>
  <si>
    <t>VPS-12-10M</t>
  </si>
  <si>
    <t>3. Приёмопередатчики</t>
  </si>
  <si>
    <t>BL-0101 (комплект 2 шт)</t>
  </si>
  <si>
    <t>4. Кабели</t>
  </si>
  <si>
    <t>Кабель UTP 4PR 24AWG  CAT5e</t>
  </si>
  <si>
    <t>Кабель UTP 4PR 24AWG  CAT5e OUTDOOR</t>
  </si>
  <si>
    <t>Кабель КВК-2В+2х0,75 М (Урал К)</t>
  </si>
  <si>
    <t>Кабель КВК-2П+2х0,75 М (Урал К)</t>
  </si>
  <si>
    <t>VMK-13</t>
  </si>
  <si>
    <t>M 1HDD rev 2.0</t>
  </si>
  <si>
    <t>VPS-12-4</t>
  </si>
  <si>
    <t>VPS-12-6</t>
  </si>
  <si>
    <t>Кабель FTP 4PR 24AWG  CAT5e</t>
  </si>
  <si>
    <t>Кабель FTP 4PR 24AWG  CAT5e OUTDOOR</t>
  </si>
  <si>
    <t>Активные микрофоны</t>
  </si>
  <si>
    <t>M-10</t>
  </si>
  <si>
    <t>Активный микрофон для систем видеонаблюдения</t>
  </si>
  <si>
    <t>M-20</t>
  </si>
  <si>
    <t>Активный микрофон для систем видеонаблюдения с регулировкой чувствительности</t>
  </si>
  <si>
    <t>M-30</t>
  </si>
  <si>
    <t>Активный микрофон с АРУ для систем видеонаблюдения</t>
  </si>
  <si>
    <t>M-40</t>
  </si>
  <si>
    <t>Высокочувствительный микрофон с АРУ и регулировкой чувствительности</t>
  </si>
  <si>
    <t>M-50</t>
  </si>
  <si>
    <t>Высокочувствительный цифровой микрофон с быстродействующей АРУ и регулировкой усиления</t>
  </si>
  <si>
    <t>M-60</t>
  </si>
  <si>
    <t>Широкополосный MEMS микрофон с отключаемой АРУ и регулировкой усиления</t>
  </si>
  <si>
    <t>M-75</t>
  </si>
  <si>
    <t>Чувствительный цифровой микрофон с речевым диапазоном,  отключаемой сверхбыстродействующей АРУ и регулировкой усиления в металлическом корпусе с комплектом крепежа с регулировкой чувствительности, отключаемой АРУ и включением нозкоомного выхода</t>
  </si>
  <si>
    <t>Уличные микрофоны</t>
  </si>
  <si>
    <t>M-500</t>
  </si>
  <si>
    <t>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t>
  </si>
  <si>
    <t>Направленные активные микрофоны для уверенной записи разговоров</t>
  </si>
  <si>
    <t>M-1000</t>
  </si>
  <si>
    <t>1-канальный однонаправленный микрофон речевого диапазона с регулировкой чувствительности, направленности и блокировкой меню</t>
  </si>
  <si>
    <t>M-1005</t>
  </si>
  <si>
    <t>Вандалозащищённый металлический 1-канальный однонаправленный микрофон речевого диапазона с регулировкой чувствительности, направленности и блокировкой меню</t>
  </si>
  <si>
    <t>М-1305</t>
  </si>
  <si>
    <t>Вандалозащищённый металлический направленный микрофон речевого диапазона с возможностью выбора диаграммы направленности: суперкардиоида, гиперкардиоида, бикардиоида, омникардиоида (всенаправленный), регулировкой чувствительности, направленности и блокировкой меню</t>
  </si>
  <si>
    <t>Фильтры питания для микрофонов</t>
  </si>
  <si>
    <t>MX-100</t>
  </si>
  <si>
    <t>Фильтр питания для микрофонов. Позволяет избавиться от помех и наводок, которые могут присутствовать на линии питания микрофона.</t>
  </si>
  <si>
    <t>MX-110</t>
  </si>
  <si>
    <t>Фильтр питания для микрофонов с повышенным коэффициентом подавления помех. Позволяет избавиться от помех и наводок, которые могут присутствовать на линии питания микрофона. Фильтр обладает повышенным коэфициентом подавления помех.</t>
  </si>
  <si>
    <t>Блоки питания для микрофонов</t>
  </si>
  <si>
    <t>MX-225</t>
  </si>
  <si>
    <t>Универсальный проходной PoE-сплиттер. Блок питания микрофонов от IP-камер. Предназначен для питания внешних микрофонов от Ethernet-кабеля IP-камеры. Устанавливается в разрез Ethernet-кабеля, идущего к IP-камере. Работает со стандартами 10/100 DC on Spares (метод B) и 10/100 Mixed DC &amp; Data (метод A).</t>
  </si>
  <si>
    <t>4-канальные цифровые аудиомикшеры</t>
  </si>
  <si>
    <t>MX-300</t>
  </si>
  <si>
    <t>4-канальный цифровой аудиомикшер с сенсорным управлением для смешивания аудиосигналов с микрофонов. На выходе присутствует смешанный сигнал с 4-х каналов, усиление каждого аудиоканала регулируется индивидуально.</t>
  </si>
  <si>
    <t>Переговорные устройства клиент-кассир</t>
  </si>
  <si>
    <t>S-400</t>
  </si>
  <si>
    <t>Дуплексное переговорное устройство "клиент-кассир"c выходом для записи переговоров</t>
  </si>
  <si>
    <t>S-401</t>
  </si>
  <si>
    <t>Дуплексное переговорное устройство "клиент-кассир" с возможностью подключения наушников (в комплекте) и выходом для записи переговоров</t>
  </si>
  <si>
    <t>S-410</t>
  </si>
  <si>
    <t>Дуплексное переговорное устройство "клиент-кассир" с возможностью переключения в режим «Симплекс» и выходом для записи переговоров</t>
  </si>
  <si>
    <t>S-411</t>
  </si>
  <si>
    <t>Переговорные устройства директор-секретарь</t>
  </si>
  <si>
    <t>D-600</t>
  </si>
  <si>
    <t>Цифровое переговорное устройство офисной связи "директор-секретарь" с выходом для записи переговоров</t>
  </si>
  <si>
    <t>Абонентские панели и аксессуары</t>
  </si>
  <si>
    <t>S-002</t>
  </si>
  <si>
    <t>Гарнитура для переговорных устройств S-402, S-412</t>
  </si>
  <si>
    <t>S-005</t>
  </si>
  <si>
    <t>Универсальный металлический защитный козырёк с резиновой прокладкой. Для панелей S-100, S-120, S-130.</t>
  </si>
  <si>
    <t>S-100</t>
  </si>
  <si>
    <t>Антивандальная абоненская панель в комплекте с угловым креплением</t>
  </si>
  <si>
    <t>S-105</t>
  </si>
  <si>
    <t>Антивандальная абоненская панель с защитным козырьком и угловым креплением. Класс защиты IP-64.</t>
  </si>
  <si>
    <t>S-120</t>
  </si>
  <si>
    <t>Антивандальная абоненская панель с кнопкой "Вызов"</t>
  </si>
  <si>
    <t>S-122</t>
  </si>
  <si>
    <t>Жёлтая антивандальная абоненская панель с кнопкой "Вызов". Применяется в качестве вызывной панели для МГН (маломобильных групп населения). Совместима с переговорными устройствами S-640, S-660, S-740, S-760.</t>
  </si>
  <si>
    <t>S-125</t>
  </si>
  <si>
    <t>Антивандальная абоненская панель с защитным козырьком и кнопкой "Вызов".  Класс защиты IP-64.</t>
  </si>
  <si>
    <t>S-130</t>
  </si>
  <si>
    <t>Антивандальная абоненская панель с кнопкой "Вызов" и встроенным реле. Предназначена для моделей S-740, S-760.</t>
  </si>
  <si>
    <t>S-135</t>
  </si>
  <si>
    <t>Антивандальная абоненская панель с защитным козырьком, кнопкой "Вызов" и встроенным реле. Предназначена для моделей S-740, S-760.  Класс защиты IP-64.</t>
  </si>
  <si>
    <t>Stelberry Sound Test</t>
  </si>
  <si>
    <t>Бесплатное программное обеспечение Stelberry Sound Test для настройки и контроля звука в IP-камерах. Программа позволяет увидеть уровень и спектр звука в IP-камерах.</t>
  </si>
  <si>
    <t>Высокочувствительный HD-микрофон с цифровой обработкой, речевым фильтром, быстродействующей АРУ и регулировкой чувствительности. Подключается к линейному аудиовходу IP камеры, видеорегистратора или аудиорегистратора. Сигнал/шум 80 дБ.</t>
  </si>
  <si>
    <t>M-50HD</t>
  </si>
  <si>
    <t>M-65</t>
  </si>
  <si>
    <t>Широкополосный MEMS микрофон с отключаемой АРУ и регулировкой усиления в металлическом корпусе с комплектом крепежа с регулировкой чувствительности, отключаемой АРУ и включением нозкоомного выхода</t>
  </si>
  <si>
    <t>Чувствительный цифровой микрофон с речевым диапазоном,  отключаемой сверхбыстродействующей АРУ и регулировкой усиления</t>
  </si>
  <si>
    <t>M-70</t>
  </si>
  <si>
    <t>M-70HD</t>
  </si>
  <si>
    <t>Чувствительный цифровой микрофон HD-качества с речевым диапазоном,  отключаемой сверхбыстродействующей АРУ и регулировкой усиления</t>
  </si>
  <si>
    <t>M-75HD</t>
  </si>
  <si>
    <t xml:space="preserve">Чувствительный цифровой микрофон HD-качества с речевым диапазоном,  отключаемой сверхбыстродействующей АРУ и регулировкой усиления в металлическом корпусе с комплектом крепежа с регулировкой чувствительности, отключаемой АРУ и включением нозкоомного выхода
</t>
  </si>
  <si>
    <t>M-80</t>
  </si>
  <si>
    <t>М-80НD</t>
  </si>
  <si>
    <t>M-90</t>
  </si>
  <si>
    <t>M-90HD</t>
  </si>
  <si>
    <t>M-100</t>
  </si>
  <si>
    <t xml:space="preserve">Сверхчувствительный цифровой микрофон с регулировкой параметров при помощи миниатюрного джойстика и индикацией. Доступные регулировки: чувствительность, полоса пропускания, включение/выключение АРУ
</t>
  </si>
  <si>
    <t>Сверхчувствительный цифровой микрофон HD-качества с регулировкой параметров при помощи миниатюрного джойстика и индикацией. Доступные регулировки: чувствительность, полоса пропускания, включение/выключение АРУ</t>
  </si>
  <si>
    <t>Сверхчувствительный цифровой микрофон с регулировкой параметров при помощи миниатюрного джойстика и индикацией. Доступные регулировки: чувствительность, полоса пропускания, включение/выключение АРУ, скорость срабатывания АРУ, "вырезание" 2-х произвольных частот</t>
  </si>
  <si>
    <t>Активный микрофон с аналоговым выходом с настройкой при помощи бесплатного ПО через microUSB-разъём</t>
  </si>
  <si>
    <t>M-1200</t>
  </si>
  <si>
    <t xml:space="preserve">2-канальный двунаправленный микрофон речевого диапазона с 2-мя аудиовыходами, регулировкой чувствительности, направленности и блокировкой меню
</t>
  </si>
  <si>
    <t>M-1300</t>
  </si>
  <si>
    <t xml:space="preserve">Направленный микрофон речевого диапазона с возможностью выбора диаграммы направленности: суперкардиоида, гиперкардиоида, бикардиоида, омникардиоида (всенаправленный), регулировкой чувствительности, направленности и блокировкой меню
</t>
  </si>
  <si>
    <t>М-2000</t>
  </si>
  <si>
    <t>М-2100</t>
  </si>
  <si>
    <t>Направленный микрофон с USB-выходом с настройкой при помощи бесплатного ПО через microUSB-разъём</t>
  </si>
  <si>
    <t>Направленный микрофон с аналоговым и USB-выходом и настройкой при помощи бесплатного ПО через microUSB-разъём</t>
  </si>
  <si>
    <t>MX-305</t>
  </si>
  <si>
    <t>4-канальный цифровой аудиомикшер с выходом для подключения наушников, сенсорным управлением для смешивания аудиосигналов с микрофонов. На выходе присутствует смешанный сигнал с 4-х каналов, усиление каждого аудиоканала регулируется индивидуально.</t>
  </si>
  <si>
    <t>Полупрофессиональный 4-канальный цифровой аудиомикшер с сенсорным управлением для смешивания аудиосигналов с микрофонов. Позволяет регулировать каждый аудиоканал индивидуально, отключая при регулировке остальные каналы.</t>
  </si>
  <si>
    <t>MX-310</t>
  </si>
  <si>
    <t>MX-315</t>
  </si>
  <si>
    <t>Полупрофессиональный 4-канальный цифровой аудиомикшер с выходом для подключения наушников, сенсорным управлением для смешивания аудиосигналов с микрофонов. Позволяет регулировать каждый аудиоканал индивидуально, отключая при регулировке остальные каналы.</t>
  </si>
  <si>
    <t>MX-320</t>
  </si>
  <si>
    <t>MX-325</t>
  </si>
  <si>
    <t xml:space="preserve">Профессиональный 4-канальный цифровой аудиомикшер с сенсорным управлением и для смешивания аудиосигналов с микрофонов. Позволяет подавать на выход любую комбинацию каналов. Регулировка любого из каналов, при отключенных остальных, позволяет более точно настроить каждый из аудиоканалов.
</t>
  </si>
  <si>
    <t xml:space="preserve">Профессиональный 4-канальный цифровой аудиомикшер с выходом для подключения наушников, сенсорным управлением и для смешивания аудиосигналов с микрофонов. Позволяет подавать на выход любую комбинацию каналов. Регулировка любого из каналов, при отключенных остальных, позволяет более точно настроить каждый из аудиоканалов. 
</t>
  </si>
  <si>
    <t>S-402</t>
  </si>
  <si>
    <t>Дуплексное переговорное устройство "клиент-кассир" с возможностью подключения наушников (в комплекте) и выходом для записи переговоров. В комплекте идёт пульт кассира, панель абонента, наушники и блок питания.</t>
  </si>
  <si>
    <t>S-412</t>
  </si>
  <si>
    <t xml:space="preserve">Дуплексное переговорное устройство "клиент-кассир" с возможностью переключения в режим «Симплекс», возможностью подключения наушников (в комплекте) и выходом для записи переговоров. В комплекте идёт пульт кассира, панель абонента, наушники и блок питания.
</t>
  </si>
  <si>
    <t>Дуплексное переговорное устройство "клиент-кассир" с возможностью переключения в режим  «Симплекс», возможностью подключения гарнитуры (в комплекте) и выходом для записи переговоров. В комплекте идёт пульт кассира, панель абонента, гарнитура и блок питания.</t>
  </si>
  <si>
    <t xml:space="preserve">Дуплексное переговорное устройство "клиент-кассир" с возможностью переключения в режим «Симплекс», абонентской панелью с функцией "Вызов" и выходом для записи переговоров
</t>
  </si>
  <si>
    <t>S-420</t>
  </si>
  <si>
    <t>Дуплексное переговорное устройство "клиент-кассир" с отметкой конфликтных ситуаций со стороны клиента и кассира для применения с системой записи разговоров Sprut-SR 1000</t>
  </si>
  <si>
    <t>S-425</t>
  </si>
  <si>
    <t>S-430</t>
  </si>
  <si>
    <t xml:space="preserve">Дуплексное переговорное устройство "клиент-кассир" с управлением встроенного в панель клиента реле (открытие замка),  возможностью переключения в режим «Симплекс» и выходом для записи переговоров
</t>
  </si>
  <si>
    <t>S-500</t>
  </si>
  <si>
    <t>S-505</t>
  </si>
  <si>
    <t>S-510</t>
  </si>
  <si>
    <t>S-515</t>
  </si>
  <si>
    <t>S-520</t>
  </si>
  <si>
    <t>S-525</t>
  </si>
  <si>
    <t>S-640</t>
  </si>
  <si>
    <t>S-645</t>
  </si>
  <si>
    <t>S-660</t>
  </si>
  <si>
    <t>S-665</t>
  </si>
  <si>
    <t>S-740</t>
  </si>
  <si>
    <t>S-760</t>
  </si>
  <si>
    <t>Дуплексное переговорное устройство "клиент-кассир" с функцией  громкого оповещения и выходом для записи переговоров</t>
  </si>
  <si>
    <t xml:space="preserve">Комплект переговорного устройства клиент-кассир для АЗС с системой громкого оповещения, встроенным усилителем, рупором на 15 Ватт и выходом для записи переговоров. Рупор идёт в комплекте с 15 метрами кабеля. Панель клиента, угловое крепление панели и блок питания в комплекте.
</t>
  </si>
  <si>
    <t xml:space="preserve">Дуплексное переговорное устройство "клиент-кассир" с функцией громкого оповещения, возможностью переключения в режим  «Симплекс» и выходом для записи переговоров
</t>
  </si>
  <si>
    <t>Комплект переговорного устройства клиент-кассир для АЗС с системой громкого оповещения, функцией "симплекс",  встроенным усилителем, рупором на 15 Ватт и выходом для записи переговоров. Рупор идёт в комплекте с 15 метрами кабеля. Панель клиента, угловое крепление панели и блок питания в комплекте.</t>
  </si>
  <si>
    <t xml:space="preserve">Дуплексное переговорное устройство "клиент-кассир" с функцией громкого оповещения, возможностью переключения на режим  «Симплекс», абонентской панелью с функцией "Вызов" и выходом для записи переговоров
</t>
  </si>
  <si>
    <t>Комплект переговорного устройства клиент-кассир для АЗС с системой громкого оповещения, функцией "симплекс", функцией "вызов",  встроенным усилителем, рупором на 15 Ватт и выходом для записи переговоров. Рупор идёт в комплекте с 15 метрами кабеля. Панель клиента, угловое крепление панели и блок питания в комплекте.</t>
  </si>
  <si>
    <t>4-канальное переговорное устройство для АЗС класса «клиент-кассир» с функциями диспечерской связи, громкого оповещения, режимом «Симплекс» и выходом для записи переговоров</t>
  </si>
  <si>
    <t>Комплект 4+1-канального переговорного устройства клиент-кассир для АЗС с системой громкого оповещения, функцией "симплекс", функцией "вызов",  встроенным усилителем, рупором на 15 Ватт и выходом для записи переговоров. Рупор идёт в комплекте с 15 метрами кабеля. Панель клиента, угловое крепление панели и блоки питания в комплекте.</t>
  </si>
  <si>
    <t>6-канальное переговорное устройство для АЗС класса «клиент-кассир» с функциями диспечерской связи, громкого оповещения, режимом «Симплекс» и выходом для записи переговоров</t>
  </si>
  <si>
    <t xml:space="preserve">Комплект 6+1-канального переговорного устройства клиент-кассир для АЗС с системой громкого оповещения, функцией "симплекс", функцией "вызов",  встроенным усилителем, рупором на 15 Ватт и выходом для записи переговоров. Рупор идёт в комплекте с 15 метрами кабеля. Панель клиента, угловое крепление панели и блоки питания в комплекте.
</t>
  </si>
  <si>
    <t xml:space="preserve">4-канальное селекторное переговорное устройство с функциями диспечерской связи, громкого оповещения, режимом «Симплекс», радиусом действия до 1000 м, выходом для записи переговоров и   управлением встроенного в панели клиентов реле (открытие замка)
</t>
  </si>
  <si>
    <t xml:space="preserve">6-канальное селекторное переговорное устройство с функциями диспечерской связи, громкого оповещения, режимом «Симплекс», радиусом действия до 1000 м, выходом для записи переговоров и   управлением встроенного в панели клиентов реле (открытие замка)
</t>
  </si>
  <si>
    <t>D-120</t>
  </si>
  <si>
    <t>Абонентский пульт с кнопкой "Вызов" для переговорных устройств  S-740 и S-760 с регулировками чувствительности и громкости</t>
  </si>
  <si>
    <t>rev. 1</t>
  </si>
  <si>
    <t>Антивандальное исполнение, IP 67, Температурный диапазон -40°С~50°C</t>
  </si>
  <si>
    <t>VHVR-8204</t>
  </si>
  <si>
    <t>SWITCH PoE</t>
  </si>
  <si>
    <t>VSP-01POE</t>
  </si>
  <si>
    <t>VSP-02POE</t>
  </si>
  <si>
    <t>VNVR-8516</t>
  </si>
  <si>
    <t>M 2HDD rev 7.0</t>
  </si>
  <si>
    <t>M127, f=2,8, Титан, IR</t>
  </si>
  <si>
    <t>VW-27</t>
  </si>
  <si>
    <t>Кабель КВК-2В+2х0,5э (Урал К)</t>
  </si>
  <si>
    <t>Кабель КВК-2П+2х0,5э (Урал К)</t>
  </si>
  <si>
    <t>iRUS-HVR2081</t>
  </si>
  <si>
    <t>C1 / 2.8 mm / Wi-Fi / Mic / SD</t>
  </si>
  <si>
    <t>B1 / 2.8-12 mm / PoE / SD</t>
  </si>
  <si>
    <t>B1 / 2.8 mm / PoE</t>
  </si>
  <si>
    <t>B1 / 2.8 mm / PoE / Color 24H / SD</t>
  </si>
  <si>
    <t>B1 / 2.8 mm / PoE / SD</t>
  </si>
  <si>
    <t>A1 / 2.8 mm / PoE / Audio in.out / SD</t>
  </si>
  <si>
    <t>A1 / 2.8-12  mm / PoE / SD</t>
  </si>
  <si>
    <t>A1 / 2.8 mm / PoE / Mic / SD</t>
  </si>
  <si>
    <t>D1 / 2.8 mm / PoE / Mic / SD</t>
  </si>
  <si>
    <t>D1 / 4.0 mm / PoE / Mic / SD</t>
  </si>
  <si>
    <t>iRUS-IP2026C</t>
  </si>
  <si>
    <t>iRUS-IP2050B</t>
  </si>
  <si>
    <t>iRUS-IP4010B</t>
  </si>
  <si>
    <t>iRUS-IP6013B</t>
  </si>
  <si>
    <t>iRUS-IP4037B</t>
  </si>
  <si>
    <t>iRUS-IP2035A</t>
  </si>
  <si>
    <t>iRUS-IP4020A</t>
  </si>
  <si>
    <t>iRUS-IP6015A</t>
  </si>
  <si>
    <t>iRUS-IP2051D</t>
  </si>
  <si>
    <t>iRUS-IP4015D</t>
  </si>
  <si>
    <t>S1 / 32X / PoE / Audio in.out / SD</t>
  </si>
  <si>
    <t>P1</t>
  </si>
  <si>
    <t>M1 / RCA 1.1</t>
  </si>
  <si>
    <t>iRUS-TVI2020D</t>
  </si>
  <si>
    <t>D1 / 4.0 mm / PoE / Mic /SD</t>
  </si>
  <si>
    <t>P1 / AoС / RCA 1.1</t>
  </si>
  <si>
    <t>D1 / 2.8 mm</t>
  </si>
  <si>
    <t>iRUS-IP2032S</t>
  </si>
  <si>
    <t>D1 / 2.8 mm / Mic</t>
  </si>
  <si>
    <t>iRUS-TVI2021D</t>
  </si>
  <si>
    <t xml:space="preserve">Объектив: Вариоф. f=2.8-12; Тип корпуса: М007; Дальность подсветки: до 40 метров; Питание: 12V(DC); Потр. мощность: до 7 Вт; </t>
  </si>
  <si>
    <t xml:space="preserve">Объектив: Вариоф. f=2.8-12; Тип корпуса: М126; Дальность подсветки: до 40 метров; Питание: 12V(DC); Потр. мощность: до 7 Вт; </t>
  </si>
  <si>
    <t xml:space="preserve">Объектив: Вариоф. f=2.8-12; Тип корпуса: М108; Дальность подсветки: до 40 метров; Питание: 12V(DC); Потр. мощность: до 7 Вт; </t>
  </si>
  <si>
    <t xml:space="preserve">Объектив: Фикс. f=2.8; Тип корпуса: М002; Дальность подсветки: до 30 метров; Питание: 12V(DC); Потр. мощность: до 7 Вт; </t>
  </si>
  <si>
    <t xml:space="preserve">Объектив: Фикс. f=2.8; Тип корпуса: М007; Дальность подсветки: до 30 метров; Питание: 12V(DC); Потр. мощность: до 7 Вт; </t>
  </si>
  <si>
    <t xml:space="preserve">Объектив: Фикс. f=2.8; Тип корпуса: М101; Дальность подсветки: до 30 метров; Питание: 12V(DC); Потр. мощность: до 7 Вт; </t>
  </si>
  <si>
    <t xml:space="preserve">Объектив: Фикс. f=2.8; Тип корпуса: М106; Дальность подсветки: до 30 метров; Питание: 12V(DC); Потр. мощность: до 7 Вт; </t>
  </si>
  <si>
    <t xml:space="preserve">Объектив: Фикс. f=2.8; Тип корпуса: М108; Дальность подсветки: до 30 метров; Питание: 12V(DC); Потр. мощность: до 7 Вт; </t>
  </si>
  <si>
    <t xml:space="preserve">Объектив: Фикс. f=2.8; Тип корпуса: М125; Дальность подсветки: до 10 метров; Питание: 12V(DC); Потр. мощность: до 7 Вт; </t>
  </si>
  <si>
    <t xml:space="preserve">Объектив: Фикс. f=2.8; Тип корпуса: М108; Дальность подсветки: до 40 метров; Питание: 12V(DC); Потр. мощность: до 7 Вт; </t>
  </si>
  <si>
    <t>M128, f=2.8, Белый, IR</t>
  </si>
  <si>
    <t xml:space="preserve">  
  </t>
  </si>
  <si>
    <t>iRUS-IP2040B</t>
  </si>
  <si>
    <t>VHVR-8116</t>
  </si>
  <si>
    <t>M 2HDD rev 3.0</t>
  </si>
  <si>
    <t>PoE-сплиттер VSP-01POE служит для приёма информационных сигналов и питания по технологии PoE с дальнейшим их разделением на отдельные линии. На входе допускается подача питания по стандарту IEEE 802.3 af или по принципу Passive PoE. На выходе формируется постоянный ток с выводом на отдельный коннектор типа "папа". PoE-сплиттер является удобным решением в том случае, когда оконечное оборудование не имеет поддержки PoE-питания.</t>
  </si>
  <si>
    <t>PoE-инжектор VSP-02POE служит для обеспечения оконечного устройства питанием по принципу Passive PoE. Питание на выходе передаётся совместно с информационными сигналами с помощью кабеля типа "витая пара". Для передачи питания используются жилы 4, 5, 7, 8. Инжектор подключается непосредственно в сеть питания переменного тока 220 В.</t>
  </si>
  <si>
    <t>iRUS-IP4025S</t>
  </si>
  <si>
    <t>VC-B222</t>
  </si>
  <si>
    <t>Внутреннее исполнение, IP 20, Температурный диапазон -10°С~50°C</t>
  </si>
  <si>
    <t>Внутренняя мультирежимная камера (AHD/TVI/CVI/CVBS); 
Сенсор 1/2.9"" IMX323;
Технологии обработки изображения:
• AWB (Автоматический баланс белого);
• AGC (Автоматическая регулировка усиления);
• 3D-DNR (3-D Цифровое шумоподавление);
Поддерживаемые режимы: 
AHD, TVI, CVI: 720p (25 к/с, 30к/c), 1080p (25 к/с, 30к/c)
CVBS</t>
  </si>
  <si>
    <t>rev.1</t>
  </si>
  <si>
    <t>VC-B421</t>
  </si>
  <si>
    <t>VC-B422</t>
  </si>
  <si>
    <t>Антивандальная мультирежимная камера (AHD/TVI/CVI/CVBS); 
Сенсор 1/2.7"" F23;
Технологии обработки изображения:
• AWB (Автоматический баланс белого);
• AGC (Автоматическая регулировка усиления); 
• D-WDR (Цифровой расширенный диапазон).
• 3D-DNR (3-D Цифровое шумоподавление)
Поддерживаемые режимы: 
AHD, TVI, CVI: 720p (25 к/с, 30к/c), 1080p (25 к/с, 30к/c)
CVBS</t>
  </si>
  <si>
    <t xml:space="preserve">Антивандальная мультирежимная камера (AHD/TVI/CVI/CVBS); 
Сенсор 1/2.9"" IMX323;
Технологии обработки изображения:
• AWB (Автоматический баланс белого);
• AGC (Автоматическая регулировка усиления);
• 3D-DNR (3-D Цифровое шумоподавление);
Поддерживаемые режимы: 
AHD, TVI, CVI: 720p (25 к/с, 30к/c), 1080p (25 к/с, 30к/c)
CVBS
</t>
  </si>
  <si>
    <t>VC-G220</t>
  </si>
  <si>
    <t>M002, f=2.8, Белый, IR, PoE провод, встроенный микрофон</t>
  </si>
  <si>
    <t>VC-G220V</t>
  </si>
  <si>
    <t>M007, f=2.8, Белый, IR, PoE, встроенный микрофон</t>
  </si>
  <si>
    <t xml:space="preserve"> IP видеокамера 2 Мп, серия VC-Gх20, 1/2.8" IMX307LQR CMOS</t>
  </si>
  <si>
    <t>VC-G320</t>
  </si>
  <si>
    <t>VC-G320V</t>
  </si>
  <si>
    <t xml:space="preserve">VC-G420 </t>
  </si>
  <si>
    <t>VC-G420V</t>
  </si>
  <si>
    <t>M125, f=2.8, Белый, IR, встроенный микрофон</t>
  </si>
  <si>
    <t>S1/ 25X/ PoE/ Audio in.out/ SD</t>
  </si>
  <si>
    <t>iRUS-IP4004AS</t>
  </si>
  <si>
    <t>AS1/ 4x/ PoE/ Audio in.out/ Mic/ SD</t>
  </si>
  <si>
    <t>M002, f=2.8, Белый, IR, встроенный микрофон</t>
  </si>
  <si>
    <t>M007, f=2.8, Белый, IR, встроенный микрофон</t>
  </si>
  <si>
    <t>VPS-12-2.5</t>
  </si>
  <si>
    <r>
      <t>Камера AHD;</t>
    </r>
    <r>
      <rPr>
        <b/>
        <sz val="12"/>
        <color indexed="8"/>
        <rFont val="Arial Unicode MS"/>
        <family val="2"/>
        <charset val="204"/>
      </rPr>
      <t>1/2.9'' SONY IMX323</t>
    </r>
    <r>
      <rPr>
        <sz val="12"/>
        <color indexed="8"/>
        <rFont val="Arial Unicode MS"/>
        <family val="2"/>
        <charset val="204"/>
      </rPr>
      <t xml:space="preserve"> разрешение 2 Мп (1080p), Чувствительность (минимальная): </t>
    </r>
    <r>
      <rPr>
        <b/>
        <sz val="12"/>
        <color indexed="8"/>
        <rFont val="Arial Unicode MS"/>
        <family val="2"/>
        <charset val="204"/>
      </rPr>
      <t>0.0001 люкс</t>
    </r>
    <r>
      <rPr>
        <sz val="12"/>
        <color indexed="8"/>
        <rFont val="Arial Unicode MS"/>
        <family val="2"/>
        <charset val="204"/>
      </rPr>
      <t xml:space="preserve">;                                                              </t>
    </r>
    <r>
      <rPr>
        <b/>
        <sz val="12"/>
        <color indexed="10"/>
        <rFont val="Arial Unicode MS"/>
        <family val="2"/>
        <charset val="204"/>
      </rPr>
      <t>Гарантия 1 год</t>
    </r>
    <r>
      <rPr>
        <sz val="12"/>
        <color indexed="8"/>
        <rFont val="Arial Unicode MS"/>
        <family val="2"/>
        <charset val="204"/>
      </rPr>
      <t xml:space="preserve">
Технологии обработки изображения:
• AWB (Автоматический баланс белого);
• 3D-DNR (3D Цифровое шумоподавление); 
• AGC (Автоматическая регулировка усиления);
• D-WDR (Расширенный динамический диапазон).</t>
    </r>
  </si>
  <si>
    <r>
      <rPr>
        <b/>
        <sz val="12"/>
        <color indexed="8"/>
        <rFont val="Arial Unicode MS"/>
        <family val="2"/>
        <charset val="204"/>
      </rPr>
      <t>IP</t>
    </r>
    <r>
      <rPr>
        <sz val="12"/>
        <color indexed="8"/>
        <rFont val="Arial Unicode MS"/>
        <family val="2"/>
        <charset val="204"/>
      </rPr>
      <t>-камера с</t>
    </r>
    <r>
      <rPr>
        <b/>
        <sz val="12"/>
        <color indexed="8"/>
        <rFont val="Arial Unicode MS"/>
        <family val="2"/>
        <charset val="204"/>
      </rPr>
      <t xml:space="preserve"> 1/2.8</t>
    </r>
    <r>
      <rPr>
        <sz val="12"/>
        <color indexed="8"/>
        <rFont val="Arial Unicode MS"/>
        <family val="2"/>
        <charset val="204"/>
      </rPr>
      <t>" сенсором</t>
    </r>
    <r>
      <rPr>
        <b/>
        <sz val="12"/>
        <color indexed="8"/>
        <rFont val="Arial Unicode MS"/>
        <family val="2"/>
        <charset val="204"/>
      </rPr>
      <t xml:space="preserve"> IMX307LQR CMOS</t>
    </r>
    <r>
      <rPr>
        <sz val="12"/>
        <color indexed="8"/>
        <rFont val="Arial Unicode MS"/>
        <family val="2"/>
        <charset val="204"/>
      </rPr>
      <t xml:space="preserve">. Работает с видеокодеками H.265X, H.265. Чувствительность (минимальная): </t>
    </r>
    <r>
      <rPr>
        <b/>
        <sz val="12"/>
        <color indexed="8"/>
        <rFont val="Arial Unicode MS"/>
        <family val="2"/>
        <charset val="204"/>
      </rPr>
      <t>0.0001 люкс</t>
    </r>
    <r>
      <rPr>
        <sz val="12"/>
        <color indexed="8"/>
        <rFont val="Arial Unicode MS"/>
        <family val="2"/>
        <charset val="204"/>
      </rPr>
      <t xml:space="preserve">;                                 </t>
    </r>
    <r>
      <rPr>
        <b/>
        <sz val="12"/>
        <color indexed="10"/>
        <rFont val="Arial Unicode MS"/>
        <family val="2"/>
        <charset val="204"/>
      </rPr>
      <t>Гарантия 2 года! **</t>
    </r>
    <r>
      <rPr>
        <sz val="12"/>
        <color indexed="8"/>
        <rFont val="Arial Unicode MS"/>
        <family val="2"/>
        <charset val="204"/>
      </rPr>
      <t xml:space="preserve">
Доступные разрешения и частота кадров основного потока:
1920 х 1080 (2 Мп) - до 25 к/с
1280 х 720 (1 Мп) - до 25 к/с
Доступные разрешения и частота кадров вторичного потока:
704 х 576 (D1) - до 25 к/с
800 х 448 (HD1) - до 25 к/с
640 х 360 (QVGA) - до 25 к/с
352 х 288 (CIF) - до 25 к/с
Работает с облачными сервисами VestaCloud, IPEYE. Поддержка PoE-питания и фокусное расстояние объектива опциональны.</t>
    </r>
  </si>
  <si>
    <r>
      <rPr>
        <b/>
        <sz val="12"/>
        <color indexed="8"/>
        <rFont val="Arial Unicode MS"/>
        <family val="2"/>
        <charset val="204"/>
      </rPr>
      <t>IP</t>
    </r>
    <r>
      <rPr>
        <sz val="12"/>
        <color indexed="8"/>
        <rFont val="Arial Unicode MS"/>
        <family val="2"/>
        <charset val="204"/>
      </rPr>
      <t>-камера с</t>
    </r>
    <r>
      <rPr>
        <b/>
        <sz val="12"/>
        <color indexed="8"/>
        <rFont val="Arial Unicode MS"/>
        <family val="2"/>
        <charset val="204"/>
      </rPr>
      <t xml:space="preserve"> 1/2.8</t>
    </r>
    <r>
      <rPr>
        <sz val="12"/>
        <color indexed="8"/>
        <rFont val="Arial Unicode MS"/>
        <family val="2"/>
        <charset val="204"/>
      </rPr>
      <t>" сенсором</t>
    </r>
    <r>
      <rPr>
        <b/>
        <sz val="12"/>
        <color indexed="8"/>
        <rFont val="Arial Unicode MS"/>
        <family val="2"/>
        <charset val="204"/>
      </rPr>
      <t xml:space="preserve"> IMX307LQR CMOS</t>
    </r>
    <r>
      <rPr>
        <sz val="12"/>
        <color indexed="8"/>
        <rFont val="Arial Unicode MS"/>
        <family val="2"/>
        <charset val="204"/>
      </rPr>
      <t xml:space="preserve">. Работает с видеокодеками H.265X, H.265. Чувствительность (минимальная): </t>
    </r>
    <r>
      <rPr>
        <b/>
        <sz val="12"/>
        <color indexed="8"/>
        <rFont val="Arial Unicode MS"/>
        <family val="2"/>
        <charset val="204"/>
      </rPr>
      <t>0.0001 люкс</t>
    </r>
    <r>
      <rPr>
        <sz val="12"/>
        <color indexed="8"/>
        <rFont val="Arial Unicode MS"/>
        <family val="2"/>
        <charset val="204"/>
      </rPr>
      <t xml:space="preserve">;                          </t>
    </r>
    <r>
      <rPr>
        <b/>
        <sz val="12"/>
        <color indexed="10"/>
        <rFont val="Arial Unicode MS"/>
        <family val="2"/>
        <charset val="204"/>
      </rPr>
      <t>Гарантия 2 года! **</t>
    </r>
    <r>
      <rPr>
        <sz val="12"/>
        <color indexed="8"/>
        <rFont val="Arial Unicode MS"/>
        <family val="2"/>
        <charset val="204"/>
      </rPr>
      <t xml:space="preserve">
Доступные разрешения и частота кадров основного потока:
1920 х 1080 (2 Мп) - до 25 к/с
1280 х 720 (1 Мп) - до 25 к/с
Доступные разрешения и частота кадров вторичного потока:
704 х 576 (D1) - до 25 к/с
800 х 448 (HD1) - до 25 к/с
640 х 360 (QVGA) - до 25 к/с
352 х 288 (CIF) - до 25 к/с
Работает с облачными сервисами VestaCloud, IPEYE. Поддержка PoE-питания и фокусное расстояние объектива опциональны.</t>
    </r>
  </si>
  <si>
    <r>
      <rPr>
        <b/>
        <sz val="12"/>
        <color indexed="8"/>
        <rFont val="Arial Unicode MS"/>
        <family val="2"/>
        <charset val="204"/>
      </rPr>
      <t>IP</t>
    </r>
    <r>
      <rPr>
        <sz val="12"/>
        <color indexed="8"/>
        <rFont val="Arial Unicode MS"/>
        <family val="2"/>
        <charset val="204"/>
      </rPr>
      <t>-камера с</t>
    </r>
    <r>
      <rPr>
        <b/>
        <sz val="12"/>
        <color indexed="8"/>
        <rFont val="Arial Unicode MS"/>
        <family val="2"/>
        <charset val="204"/>
      </rPr>
      <t xml:space="preserve"> 1/2.8</t>
    </r>
    <r>
      <rPr>
        <sz val="12"/>
        <color indexed="8"/>
        <rFont val="Arial Unicode MS"/>
        <family val="2"/>
        <charset val="204"/>
      </rPr>
      <t>" сенсором</t>
    </r>
    <r>
      <rPr>
        <b/>
        <sz val="12"/>
        <color indexed="8"/>
        <rFont val="Arial Unicode MS"/>
        <family val="2"/>
        <charset val="204"/>
      </rPr>
      <t xml:space="preserve"> IMX307LQR CMOS</t>
    </r>
    <r>
      <rPr>
        <sz val="12"/>
        <color indexed="8"/>
        <rFont val="Arial Unicode MS"/>
        <family val="2"/>
        <charset val="204"/>
      </rPr>
      <t xml:space="preserve">. Работает с видеокодеками H.265X, H.265. Чувствительность (минимальная): </t>
    </r>
    <r>
      <rPr>
        <b/>
        <sz val="12"/>
        <color indexed="8"/>
        <rFont val="Arial Unicode MS"/>
        <family val="2"/>
        <charset val="204"/>
      </rPr>
      <t>0.0001 люкс</t>
    </r>
    <r>
      <rPr>
        <sz val="12"/>
        <color indexed="8"/>
        <rFont val="Arial Unicode MS"/>
        <family val="2"/>
        <charset val="204"/>
      </rPr>
      <t xml:space="preserve">;                        </t>
    </r>
    <r>
      <rPr>
        <b/>
        <sz val="12"/>
        <color indexed="10"/>
        <rFont val="Arial Unicode MS"/>
        <family val="2"/>
        <charset val="204"/>
      </rPr>
      <t>Гарантия 2 года! **</t>
    </r>
    <r>
      <rPr>
        <sz val="12"/>
        <color indexed="8"/>
        <rFont val="Arial Unicode MS"/>
        <family val="2"/>
        <charset val="204"/>
      </rPr>
      <t xml:space="preserve">
Доступные разрешения и частота кадров основного потока:
1920 х 1080 (2 Мп) - до 25 к/с
1280 х 720 (1 Мп) - до 25 к/с
Доступные разрешения и частота кадров вторичного потока:
704 х 576 (D1) - до 25 к/с
800 х 448 (HD1) - до 25 к/с
640 х 360 (QVGA) - до 25 к/с
352 х 288 (CIF) - до 25 к/с
Работает с облачными сервисами VestaCloud, IPEYE. Поддержка PoE-питания и фокусное расстояние объектива опциональны.</t>
    </r>
  </si>
  <si>
    <t>iRUS-IP4035D</t>
  </si>
  <si>
    <t>D1/ 2.8-12 mm/ PoE/ Audio in.out/ SD</t>
  </si>
  <si>
    <t>iRUS-IP2015S</t>
  </si>
  <si>
    <t>S1/ 15X/ PoE/ Audio in.out/ SD</t>
  </si>
  <si>
    <t>Высокочувствительный HD-микрофон с цифровой обработкой, речевым фильтром, быстродействующей АРУ и регулировкой чувствительности. Подключается к линейному аудиовходу IP камеры, видеорегистратора или аудиорегистратора. Сигнал/шум 80 дБ. Расширенный частотный диапазон.</t>
  </si>
  <si>
    <t>M-50UltraHD</t>
  </si>
  <si>
    <t>M-70Ultra HD</t>
  </si>
  <si>
    <t xml:space="preserve">Сверхвысокочувствительный HD микрофон с цифровой обработкой, речевым фильтром, быстродействующей отключаемой АРУ и регулировкой чувствительности. Подключается к линейному аудиовходу IP камеры, видеорегистратора или аудиорегистратора. Расширенный частотный диапазон.
</t>
  </si>
  <si>
    <t>М-75Ultra HD</t>
  </si>
  <si>
    <t>Сверхвысокочувствительный HD микрофон в металлическом корпусе с комплектом крепежа, цифровой обработкой, речевым фильтром, быстродействующей отключаемой АРУ и регулировкой чувствительности. Подключается к линейному аудиовходу IP камеры, видеорегистратора или аудиорегистратора. Расширенный частотный диапазон.</t>
  </si>
  <si>
    <t>MX-420</t>
  </si>
  <si>
    <t>Шумоподавитель с полным набором функций. Позволяет ослабить фоновые шумы и улучшает разборчивость разговоров.  Функции: шумоподавление, выходное усиление, громкость наушников, нч фильтр, вч фильтр, входное усиление тестовый генератор.</t>
  </si>
  <si>
    <t>Активный микрофон с возможностью ручной регулировки усиления. Подключение осуществляется в колодку. Работает при напряжении от 6 до 12 В. Аккустическая дальность - до 5 метров.</t>
  </si>
  <si>
    <t>Активный микрофон с возможностью ручной регулировки усиления (регулировочный винт). 
Распиновка выхода микрофона:
-Красный - питание (12 В);
-Чёрный - земля;
-Белый - сигнал.</t>
  </si>
  <si>
    <t>Разъем питания универсальный "папа"</t>
  </si>
  <si>
    <t>Разъем питания универсальный "мама"</t>
  </si>
  <si>
    <t>BNC разъем под винт, пружина  цена за единицу (В упаковке 100 шт.)</t>
  </si>
  <si>
    <t>Муфта для BNC разъема</t>
  </si>
  <si>
    <t>Переходник RCA в BNC</t>
  </si>
  <si>
    <t>RCA коннектор, металлический колпачек, под винт</t>
  </si>
  <si>
    <t>Разъем BNC под винт с колодкой</t>
  </si>
  <si>
    <t>тройник 1BNC "мама",2 BNC "папа"</t>
  </si>
  <si>
    <t>переходник BNC мама BNC мама</t>
  </si>
  <si>
    <t>VW-27 Разъем с колодкой RCA "папа"</t>
  </si>
  <si>
    <t>Коннекторы (разъемы) предназначены для оконцевания медных одножильных кабелей при производстве патчкордов, а также при строительстве медных линий связи.</t>
  </si>
  <si>
    <t>Максимальный выходной ток: Не более1А
Входное напряжение: 100-240 В (AC)
Входная частота: 50-60 Гц
Выходноенапряжение: 12 В+/-15% (DC)
Материал корпуса: Пластик
Степень защиты оболочки: IP 30
Габаритные размеры   ДхШхВ (мм): 80х75х30 (без проводов)
Диапазон рабочих температур: -10°C ~ +50°C
Относительная влажность: Не более 80% (без конденсата)</t>
  </si>
  <si>
    <t>Максимальный выходной ток:Не более2А
Входное напряжение: 100-240 В (AC)
Входная частота: 50-60 Гц
Выходноенапряжение: 12 В+/-15% (DC)
Материал корпуса: Пластик
Степень защиты оболочки: IP 30
Габаритные размеры   ДхШхВ (мм): 90х70х45 (без проводов)
Диапазон рабочих температур: -10°C ~ +50°C
Относительная влажность: Не более 80% (без конденсата)</t>
  </si>
  <si>
    <t>Максимальный выходной ток:Не более2,5А
Входное напряжение: 100-240 В (AC)
Входная частота: 50-60 Гц
Выходноенапряжение: 12 В+/-15% (DC)
Материал корпуса: Пластик
Степень защиты оболочки: IP 30
Габаритные размеры   ДхШхВ (мм): 90х70х45 (без проводов)
Диапазон рабочих температур: -10°C ~ +50°C
Относительная влажность: Не более 80% (без конденсата)</t>
  </si>
  <si>
    <t>Максимальный выходной ток:Не более3А
Входное напряжение: 100-240 В (AC)
Входная частота: 50-60 Гц
Выходноенапряжение: 12 В+/-15% (DC)
Материал корпуса: Пластик
Степень защиты оболочки: IP 30
Габаритные размеры   ДхШхВ (мм): 115х55х35 (без проводов)
Диапазон рабочих температур: -10°C ~ +50°C
Относительная влажность: Не более 80% (без конденсата)</t>
  </si>
  <si>
    <t xml:space="preserve">Максимальный выходной ток: Не более 4,5А
Входное напряжение: 100-240 В (AC)
Входная частота: 50-60 Гц
Выходноенапряжение: 12 В+/-15% (DC)
Материал корпуса: Пластик
Степень защиты оболочки: IP 30
Габаритные размеры   ДхШхВ (мм) : 120х60х40 (без проводов)
Диапазон рабочих температур: -10°C ~ +50°C
Относительная влажность: Не более 80%  (без конденсата)
</t>
  </si>
  <si>
    <t>Максимальный выходной ток:Не более5А
Входное напряжение: 100-240 В (AC)
Входная частота: 50-60 Гц
Выходноенапряжение: 12 В+/-15% (DC)
Материал корпуса: Пластик
Степень защиты оболочки:IP 30
Габаритные размеры   ДхШхВ (мм): 120х60х40 (без проводов)
Диапазон рабочих температур: -10°C ~ +50°C
Относительная влажность: Не более 80%  (без конденсата)</t>
  </si>
  <si>
    <t xml:space="preserve">Максимальный выходной ток: Не более 6А
Входное напряжение: 100-240 В (AC)
Входная частота: 50-60 Гц
Выходноенапряжение: 12 В+/-15% (DC)
Материал корпуса: Пластик
Степень защиты оболочки: IP 30
Габаритные размеры   ДхШхВ (мм) : 120х60х40 (без проводов)
Диапазон рабочих температур: -10°C ~ +50°C
Относительная влажность: Не более 80%  (без конденсата)
</t>
  </si>
  <si>
    <t>Максимальный выходной ток:Не более5А
Входное напряжение: 110-240 В (AC)
Входная частота: 50-60 Гц
Выходноенапряжение:12 В+/-15% (DC)
Подстройка выходного напряжения:Есть
Материал корпуса: Металл
Степень защиты оболочки:IP 20
Габаритные размеры   ДхШхВ (мм): 110х80х35
Диапазон рабочих температур: -10°C ~ +50°C
Относительная влажность:Не более 80%  (без конденсата)</t>
  </si>
  <si>
    <t>Максимальный выходной ток:Не более10А
Входное напряжение: 110-240 В (AC)
Входная частота: 50-60 Гц
Выходноенапряжение:12 В+/-15% (DC)
Подстройка выходного напряжения:Есть
Материал корпуса: Металл
Степень защиты оболочки:IP 20
Габаритные размеры   ДхШхВ (мм): 200х98х42
Диапазон рабочих температур: -10°C ~ +50°C
Относительная влажность:Не более 80%  (без конденсата)</t>
  </si>
  <si>
    <t>Аналоговый BNC-приёмопередатчик с возможностью передачи сигнала по кабелю типа "витая пара" CAT.5, CAT.5E, CAT.6. Поддерживает видеостандарты AHD, TVI, CVI, CVBS и способен передавать сигнал на расстояние до 300 метров. Не требует дополнительного питания
Гарантия: 1год
Питание: Пассивное
Класс пылевлагозащиты: IP20
Размеры БП: 40 х 20 х 15 мм (каждый приёмопередатчик)
Диапазон рабочих температур: -10°С~50°С
Относительная влажность: 0%~95% (без конденсата)
Масса: 18 г (каждый приёмопередатчик)</t>
  </si>
  <si>
    <t>BX, V.11, X.21, ISDN, Ethernet (10Base-T), ATM-25/52/155 Мбит/с, 100VG-AnyLAN, Fast Ethernet (100BASE-TX), Token Ring 16/100 Мбит/с, Firewire 100 Мбит/с. Токопроводящая жила: медная мягкая проволока Диаметр: 0,51мм (24 AWG), Изоляция: полиэтилен Диаметр проводника: 0,93 мм Внешняя оболочка: поливинилхлоридный пластикат (ПВХ) или LS0H-компаунд Цвет оболочки: белый (ПВХ), оранжевый или синий (LS0H) Максимальный диаметр кабеля: 5,9 мм</t>
  </si>
  <si>
    <t>PBX, V.11, X.21, ISDN, Ethernet (10Base-T), ATM-25/52/155 Мбит/с, 100VG-AnyLAN, Fast Ethernet (100BASE-TX), Token Ring 16/100 Мбит/с, Firewire 100 Мбит/с.  Токопроводящая жила: медная мягкая проволока Диаметр: 0,51мм (24 AWG) Изоляция: полиэтилен Диаметр проводника: 0,92 мм  Внешняя оболочка: светостабилизированный полиэтилен Цвет оболочки: черный Максимальный диаметр кабеля: 6,7 мм</t>
  </si>
  <si>
    <t>PBX, V.11, X.21, ISDN, Ethernet (10Base-T), ATM-25/52/155 Мбит/с, 100VG-AnyLAN, Fast Ethernet (100BASE-TX), Token Ring 16/100 Мбит/с, Firewire 100 Мбит/с. Токопроводящая жила: медная мягкая проволока Диаметр: 0,51мм (24 AWG) Изоляция: полиэтилен Диаметр проводника: 1,07 мм Экран пары: алюмополимерная лента (металлом внутрь). Под экраном проложена медная луженая контактная проволока диаметром 0,4 мм. Внешняя оболочка: поливинилхлоридный пластикат (ПВХ) или LS0H-компаунд Цвет оболочки: белый (ПВХ), оранжевый или синий (LS0H) Максимальный диаметр кабеля: 6,6 мм</t>
  </si>
  <si>
    <t>PBX, V.11, X.21, ISDN, Ethernet (10Base-T), ATM-25/52/155 Мбит/с, 100VG-AnyLAN, Fast Ethernet (100BASE-TX), Token Ring 16/100 Мбит/с, Firewire 100 Мбит/с.  Токопроводящая жила: медная мягкая проволока Диаметр: 0,51мм (24 AWG) Изоляция: полиэтилен Диаметр проводника: 1,07 мм  Экран пары: алюмополимерная лента (металлом внутрь). Под экраном проложена медная луженая контактная проволока диаметром 0,4 мм. Внешняя оболочка: светостабилизированный полиэтилен Цвет оболочки: черный  Максимальный диаметр кабеля: 7,6 мм</t>
  </si>
  <si>
    <t>Цельномедный КВК кабель для систем видеонаблюдения с медным проводником «микрокаоксиал» сечением 0,5 мм позволяет передавать сигнал аналогового видеонаблюдения и питания в отличном качестве без помех на кабельных трассах до 100 м.</t>
  </si>
  <si>
    <t>Цельномедный КВК кабель для систем видеонаблюдения с медным проводником «микрокаоксиал» сечением 0,5 мм позволяет передавать сигнал аналогового видеонаблюдения и питания в отличном качестве без помех на кабельных трассах до 100 м</t>
  </si>
  <si>
    <t>Цельномедный КВК кабель для систем видеонаблюдения с медным проводником сечением 0,75 мм позволяет передавать сигнал аналогового видеонаблюдения и питания в отличном качестве без помех на кабельных трассах до 200 м.</t>
  </si>
  <si>
    <t>VNVR-8509</t>
  </si>
  <si>
    <t>M 1HDD</t>
  </si>
  <si>
    <t xml:space="preserve">Кабель TaigaKabel UTP (неэкранированная витая пара) 4 пары, категория 5E, для внутренней прокладки. Кабель состоит из 4-х пар одножильных медных проводников калибра 24 AWG, заключенных в общую ПВХ оболочку. Для изготовления проводников используется высококачественная безкислородная медь. Каждая пара имеет свой шаг скрутки, это влияет на качественные характеристики кабеля. Для удобства работы на внешней оболочке кабеля нанесены метровые метки в соответствии с европейским стандартом, что позволяет точно отмерить кабель или определить длину сегмента.
</t>
  </si>
  <si>
    <t>Кабель TaigaKabel UTP (неэкранированная витая пара) 4 пары, категория 5E, для внешней прокладки. Кабель состоит из 4-х пар одножильных медных проводников калибра 24 AWG, заключенных в общую PE оболочку. Для изготовления проводников используется высококачественная безкислородная медь. Каждая пара имеет свой шаг скрутки, это влияет на качественные характеристики кабеля. Для удобства работы на внешней оболочке кабеля нанесены метровые метки в соответствии с европейским стандартом, что позволяет точно отмерить кабель или определить длину сегмента.</t>
  </si>
  <si>
    <t>Кабель TaigaKabel U/UTP сat 5e PVC 4*2*0.51 Cu Solid INDOOR серый</t>
  </si>
  <si>
    <t>Кабель TaigaKabel U/UTP сat 5e PVC 4PR 24AWG Cu Solid INDOOR серый</t>
  </si>
  <si>
    <t>M101, f=3.6, Белый, IR, PoE</t>
  </si>
  <si>
    <t>M101, f=3.6, Белый, IR</t>
  </si>
  <si>
    <t>M108, f=3.6, Титан, IR</t>
  </si>
  <si>
    <t>M108, f=3.6, Титан, IR, PoE</t>
  </si>
  <si>
    <t>M108, f=2.8, Титан, IR, встроенный микрофон</t>
  </si>
  <si>
    <t>M108, f=2.8, Титан, IR, PoE, встроенный микрофон</t>
  </si>
  <si>
    <t>M125, f=3.6, Белый, IR</t>
  </si>
  <si>
    <t>M125, f=3.6, Белый, IR, PoE</t>
  </si>
  <si>
    <t>M106, f=3.6, Титан, IR</t>
  </si>
  <si>
    <t>M106, f=3.6, Титан, IR, PoE провод</t>
  </si>
  <si>
    <t>M125, f=2.8, Белый, IR, PoE, встроенный микрофон</t>
  </si>
  <si>
    <t>VC-1230(v2)</t>
  </si>
  <si>
    <t>VC-1230V(v2)</t>
  </si>
  <si>
    <t>VC-1330(v2)</t>
  </si>
  <si>
    <t>VC-1330V(v2)</t>
  </si>
  <si>
    <t>VC-1430(v2)</t>
  </si>
  <si>
    <t>VC-1430V(v2)</t>
  </si>
  <si>
    <t>VC-1130(v2)</t>
  </si>
  <si>
    <t>M009, f=2,8, Чёрный</t>
  </si>
  <si>
    <t>M127, f=2,8, Титан, IR, PoE провод</t>
  </si>
  <si>
    <t>M009, f=2,8, Чёрный, PoE провод</t>
  </si>
  <si>
    <t>M007, f=2.8-12, Белый, IR, PoE, встроенный микрофон</t>
  </si>
  <si>
    <t>M007, f=2.8-12, Белый, IR, встроенный микрофон</t>
  </si>
  <si>
    <r>
      <t xml:space="preserve">IP-камера, сенсор </t>
    </r>
    <r>
      <rPr>
        <b/>
        <sz val="12"/>
        <color indexed="8"/>
        <rFont val="Arial Unicode MS"/>
        <family val="2"/>
        <charset val="204"/>
      </rPr>
      <t>1/2.8" Progressive Scan CMOS SC3338"</t>
    </r>
    <r>
      <rPr>
        <sz val="12"/>
        <color indexed="8"/>
        <rFont val="Arial Unicode MS"/>
        <family val="2"/>
        <charset val="204"/>
      </rPr>
      <t xml:space="preserve"> с разрешением </t>
    </r>
    <r>
      <rPr>
        <b/>
        <sz val="12"/>
        <color indexed="8"/>
        <rFont val="Arial Unicode MS"/>
        <family val="2"/>
        <charset val="204"/>
      </rPr>
      <t>до 2304 х 1296 (3 Мп),</t>
    </r>
    <r>
      <rPr>
        <sz val="12"/>
        <color indexed="8"/>
        <rFont val="Arial Unicode MS"/>
        <family val="2"/>
        <charset val="204"/>
      </rPr>
      <t xml:space="preserve"> чувствительность </t>
    </r>
    <r>
      <rPr>
        <b/>
        <sz val="12"/>
        <color indexed="8"/>
        <rFont val="Arial Unicode MS"/>
        <family val="2"/>
        <charset val="204"/>
      </rPr>
      <t>0.0001 Люкс</t>
    </r>
    <r>
      <rPr>
        <sz val="12"/>
        <color indexed="8"/>
        <rFont val="Arial Unicode MS"/>
        <family val="2"/>
        <charset val="204"/>
      </rPr>
      <t xml:space="preserve">, частота кадров </t>
    </r>
    <r>
      <rPr>
        <b/>
        <sz val="12"/>
        <color indexed="8"/>
        <rFont val="Arial Unicode MS"/>
        <family val="2"/>
        <charset val="204"/>
      </rPr>
      <t>до 25 к/с</t>
    </r>
    <r>
      <rPr>
        <sz val="12"/>
        <color indexed="8"/>
        <rFont val="Arial Unicode MS"/>
        <family val="2"/>
        <charset val="204"/>
      </rPr>
      <t xml:space="preserve"> Видеокодеки </t>
    </r>
    <r>
      <rPr>
        <b/>
        <sz val="12"/>
        <color indexed="8"/>
        <rFont val="Arial Unicode MS"/>
        <family val="2"/>
        <charset val="204"/>
      </rPr>
      <t>H.265X, H.265, H.265+, H.265AI</t>
    </r>
    <r>
      <rPr>
        <sz val="12"/>
        <color indexed="8"/>
        <rFont val="Arial Unicode MS"/>
        <family val="2"/>
        <charset val="204"/>
      </rPr>
      <t xml:space="preserve">, битрейт видеопотока </t>
    </r>
    <r>
      <rPr>
        <b/>
        <sz val="12"/>
        <color indexed="8"/>
        <rFont val="Arial Unicode MS"/>
        <family val="2"/>
        <charset val="204"/>
      </rPr>
      <t>123 Кбит/с- 9 Мбит/с</t>
    </r>
    <r>
      <rPr>
        <sz val="12"/>
        <color indexed="8"/>
        <rFont val="Arial Unicode MS"/>
        <family val="2"/>
        <charset val="204"/>
      </rPr>
      <t xml:space="preserve">.                                                                                                     </t>
    </r>
    <r>
      <rPr>
        <b/>
        <sz val="12"/>
        <color indexed="10"/>
        <rFont val="Arial Unicode MS"/>
        <family val="2"/>
        <charset val="204"/>
      </rPr>
      <t xml:space="preserve"> Гарантия 2 года! **</t>
    </r>
    <r>
      <rPr>
        <sz val="12"/>
        <color indexed="8"/>
        <rFont val="Arial Unicode MS"/>
        <family val="2"/>
        <charset val="204"/>
      </rPr>
      <t xml:space="preserve">
Технологии обработки изображения:      
• </t>
    </r>
    <r>
      <rPr>
        <b/>
        <sz val="12"/>
        <color indexed="8"/>
        <rFont val="Arial Unicode MS"/>
        <family val="2"/>
        <charset val="204"/>
      </rPr>
      <t>AWB</t>
    </r>
    <r>
      <rPr>
        <sz val="12"/>
        <color indexed="8"/>
        <rFont val="Arial Unicode MS"/>
        <family val="2"/>
        <charset val="204"/>
      </rPr>
      <t xml:space="preserve"> (Автоматический баланс белого);      
• </t>
    </r>
    <r>
      <rPr>
        <b/>
        <sz val="12"/>
        <color indexed="8"/>
        <rFont val="Arial Unicode MS"/>
        <family val="2"/>
        <charset val="204"/>
      </rPr>
      <t>3D-DNR</t>
    </r>
    <r>
      <rPr>
        <sz val="12"/>
        <color indexed="8"/>
        <rFont val="Arial Unicode MS"/>
        <family val="2"/>
        <charset val="204"/>
      </rPr>
      <t xml:space="preserve"> (3-D Цифровое шумоподавление);           
• </t>
    </r>
    <r>
      <rPr>
        <b/>
        <sz val="12"/>
        <color indexed="8"/>
        <rFont val="Arial Unicode MS"/>
        <family val="2"/>
        <charset val="204"/>
      </rPr>
      <t>AGC</t>
    </r>
    <r>
      <rPr>
        <sz val="12"/>
        <color indexed="8"/>
        <rFont val="Arial Unicode MS"/>
        <family val="2"/>
        <charset val="204"/>
      </rPr>
      <t xml:space="preserve"> (Автоматическая регулировка усиления);             
• </t>
    </r>
    <r>
      <rPr>
        <b/>
        <sz val="12"/>
        <color indexed="8"/>
        <rFont val="Arial Unicode MS"/>
        <family val="2"/>
        <charset val="204"/>
      </rPr>
      <t>D-WDR</t>
    </r>
    <r>
      <rPr>
        <sz val="12"/>
        <color indexed="8"/>
        <rFont val="Arial Unicode MS"/>
        <family val="2"/>
        <charset val="204"/>
      </rPr>
      <t xml:space="preserve"> (Цифровое расширение динамического диапазона).           </t>
    </r>
  </si>
  <si>
    <t xml:space="preserve"> IP видеокамера 3 Мп, серия VC-1х30, 1/2.8" Progressive Scan CMOS SC3338</t>
  </si>
  <si>
    <r>
      <t xml:space="preserve">IP-камера, сенсор </t>
    </r>
    <r>
      <rPr>
        <b/>
        <sz val="12"/>
        <color indexed="8"/>
        <rFont val="Arial Unicode MS"/>
        <family val="2"/>
        <charset val="204"/>
      </rPr>
      <t>1/2.8" Progressive Scan CMOS SC3338"</t>
    </r>
    <r>
      <rPr>
        <sz val="12"/>
        <color indexed="8"/>
        <rFont val="Arial Unicode MS"/>
        <family val="2"/>
        <charset val="204"/>
      </rPr>
      <t xml:space="preserve"> с разрешением </t>
    </r>
    <r>
      <rPr>
        <b/>
        <sz val="12"/>
        <color indexed="8"/>
        <rFont val="Arial Unicode MS"/>
        <family val="2"/>
        <charset val="204"/>
      </rPr>
      <t>до 2304 х 1296 (3 Мп),</t>
    </r>
    <r>
      <rPr>
        <sz val="12"/>
        <color indexed="8"/>
        <rFont val="Arial Unicode MS"/>
        <family val="2"/>
        <charset val="204"/>
      </rPr>
      <t xml:space="preserve"> чувствительность </t>
    </r>
    <r>
      <rPr>
        <b/>
        <sz val="12"/>
        <color indexed="8"/>
        <rFont val="Arial Unicode MS"/>
        <family val="2"/>
        <charset val="204"/>
      </rPr>
      <t>0.0001 Люкс</t>
    </r>
    <r>
      <rPr>
        <sz val="12"/>
        <color indexed="8"/>
        <rFont val="Arial Unicode MS"/>
        <family val="2"/>
        <charset val="204"/>
      </rPr>
      <t xml:space="preserve">, частота кадров </t>
    </r>
    <r>
      <rPr>
        <b/>
        <sz val="12"/>
        <color indexed="8"/>
        <rFont val="Arial Unicode MS"/>
        <family val="2"/>
        <charset val="204"/>
      </rPr>
      <t>до 25 к/с</t>
    </r>
    <r>
      <rPr>
        <sz val="12"/>
        <color indexed="8"/>
        <rFont val="Arial Unicode MS"/>
        <family val="2"/>
        <charset val="204"/>
      </rPr>
      <t xml:space="preserve"> Видеокодеки </t>
    </r>
    <r>
      <rPr>
        <b/>
        <sz val="12"/>
        <color indexed="8"/>
        <rFont val="Arial Unicode MS"/>
        <family val="2"/>
        <charset val="204"/>
      </rPr>
      <t>H.265X, H.265, H.265+, H.265AI</t>
    </r>
    <r>
      <rPr>
        <sz val="12"/>
        <color indexed="8"/>
        <rFont val="Arial Unicode MS"/>
        <family val="2"/>
        <charset val="204"/>
      </rPr>
      <t xml:space="preserve">, битрейт видеопотока </t>
    </r>
    <r>
      <rPr>
        <b/>
        <sz val="12"/>
        <color indexed="8"/>
        <rFont val="Arial Unicode MS"/>
        <family val="2"/>
        <charset val="204"/>
      </rPr>
      <t>123 Кбит/с- 9 Мбит/с</t>
    </r>
    <r>
      <rPr>
        <sz val="12"/>
        <color indexed="8"/>
        <rFont val="Arial Unicode MS"/>
        <family val="2"/>
        <charset val="204"/>
      </rPr>
      <t>.</t>
    </r>
    <r>
      <rPr>
        <b/>
        <sz val="12"/>
        <color indexed="10"/>
        <rFont val="Arial Unicode MS"/>
        <family val="2"/>
        <charset val="204"/>
      </rPr>
      <t xml:space="preserve">                                                                                                        Гарантия 2 года! **</t>
    </r>
    <r>
      <rPr>
        <sz val="12"/>
        <color indexed="8"/>
        <rFont val="Arial Unicode MS"/>
        <family val="2"/>
        <charset val="204"/>
      </rPr>
      <t xml:space="preserve">
Технологии обработки изображения:      
• </t>
    </r>
    <r>
      <rPr>
        <b/>
        <sz val="12"/>
        <color indexed="8"/>
        <rFont val="Arial Unicode MS"/>
        <family val="2"/>
        <charset val="204"/>
      </rPr>
      <t>AWB</t>
    </r>
    <r>
      <rPr>
        <sz val="12"/>
        <color indexed="8"/>
        <rFont val="Arial Unicode MS"/>
        <family val="2"/>
        <charset val="204"/>
      </rPr>
      <t xml:space="preserve"> (Автоматический баланс белого);      
• </t>
    </r>
    <r>
      <rPr>
        <b/>
        <sz val="12"/>
        <color indexed="8"/>
        <rFont val="Arial Unicode MS"/>
        <family val="2"/>
        <charset val="204"/>
      </rPr>
      <t>3D-DNR</t>
    </r>
    <r>
      <rPr>
        <sz val="12"/>
        <color indexed="8"/>
        <rFont val="Arial Unicode MS"/>
        <family val="2"/>
        <charset val="204"/>
      </rPr>
      <t xml:space="preserve"> (3-D Цифровое шумоподавление);           
• </t>
    </r>
    <r>
      <rPr>
        <b/>
        <sz val="12"/>
        <color indexed="8"/>
        <rFont val="Arial Unicode MS"/>
        <family val="2"/>
        <charset val="204"/>
      </rPr>
      <t>AGC</t>
    </r>
    <r>
      <rPr>
        <sz val="12"/>
        <color indexed="8"/>
        <rFont val="Arial Unicode MS"/>
        <family val="2"/>
        <charset val="204"/>
      </rPr>
      <t xml:space="preserve"> (Автоматическая регулировка усиления);             
• </t>
    </r>
    <r>
      <rPr>
        <b/>
        <sz val="12"/>
        <color indexed="8"/>
        <rFont val="Arial Unicode MS"/>
        <family val="2"/>
        <charset val="204"/>
      </rPr>
      <t>D-WDR</t>
    </r>
    <r>
      <rPr>
        <sz val="12"/>
        <color indexed="8"/>
        <rFont val="Arial Unicode MS"/>
        <family val="2"/>
        <charset val="204"/>
      </rPr>
      <t xml:space="preserve"> (Цифровое расширение динамического диапазона).           </t>
    </r>
  </si>
  <si>
    <r>
      <t xml:space="preserve">IP-камера, сенсор </t>
    </r>
    <r>
      <rPr>
        <b/>
        <sz val="12"/>
        <color indexed="8"/>
        <rFont val="Arial Unicode MS"/>
        <family val="2"/>
        <charset val="204"/>
      </rPr>
      <t>1/2.8" Progressive Scan CMOS SC3338"</t>
    </r>
    <r>
      <rPr>
        <sz val="12"/>
        <color indexed="8"/>
        <rFont val="Arial Unicode MS"/>
        <family val="2"/>
        <charset val="204"/>
      </rPr>
      <t xml:space="preserve"> с разрешением </t>
    </r>
    <r>
      <rPr>
        <b/>
        <sz val="12"/>
        <color indexed="8"/>
        <rFont val="Arial Unicode MS"/>
        <family val="2"/>
        <charset val="204"/>
      </rPr>
      <t>до 2304 х 1296 (3 Мп),</t>
    </r>
    <r>
      <rPr>
        <sz val="12"/>
        <color indexed="8"/>
        <rFont val="Arial Unicode MS"/>
        <family val="2"/>
        <charset val="204"/>
      </rPr>
      <t xml:space="preserve"> чувствительность </t>
    </r>
    <r>
      <rPr>
        <b/>
        <sz val="12"/>
        <color indexed="8"/>
        <rFont val="Arial Unicode MS"/>
        <family val="2"/>
        <charset val="204"/>
      </rPr>
      <t>0.0001 Люкс</t>
    </r>
    <r>
      <rPr>
        <sz val="12"/>
        <color indexed="8"/>
        <rFont val="Arial Unicode MS"/>
        <family val="2"/>
        <charset val="204"/>
      </rPr>
      <t xml:space="preserve">, частота кадров </t>
    </r>
    <r>
      <rPr>
        <b/>
        <sz val="12"/>
        <color indexed="8"/>
        <rFont val="Arial Unicode MS"/>
        <family val="2"/>
        <charset val="204"/>
      </rPr>
      <t>до 25 к/с</t>
    </r>
    <r>
      <rPr>
        <sz val="12"/>
        <color indexed="8"/>
        <rFont val="Arial Unicode MS"/>
        <family val="2"/>
        <charset val="204"/>
      </rPr>
      <t xml:space="preserve"> Видеокодеки </t>
    </r>
    <r>
      <rPr>
        <b/>
        <sz val="12"/>
        <color indexed="8"/>
        <rFont val="Arial Unicode MS"/>
        <family val="2"/>
        <charset val="204"/>
      </rPr>
      <t>H.265X, H.265, H.265+, H.265AI</t>
    </r>
    <r>
      <rPr>
        <sz val="12"/>
        <color indexed="8"/>
        <rFont val="Arial Unicode MS"/>
        <family val="2"/>
        <charset val="204"/>
      </rPr>
      <t xml:space="preserve">, битрейт видеопотока </t>
    </r>
    <r>
      <rPr>
        <b/>
        <sz val="12"/>
        <color indexed="8"/>
        <rFont val="Arial Unicode MS"/>
        <family val="2"/>
        <charset val="204"/>
      </rPr>
      <t>123 Кбит/с- 9 Мбит/с</t>
    </r>
    <r>
      <rPr>
        <sz val="12"/>
        <color indexed="8"/>
        <rFont val="Arial Unicode MS"/>
        <family val="2"/>
        <charset val="204"/>
      </rPr>
      <t xml:space="preserve">.                                                                                                       </t>
    </r>
    <r>
      <rPr>
        <b/>
        <sz val="12"/>
        <color indexed="10"/>
        <rFont val="Arial Unicode MS"/>
        <family val="2"/>
        <charset val="204"/>
      </rPr>
      <t xml:space="preserve"> Гарантия 2 года! **</t>
    </r>
    <r>
      <rPr>
        <sz val="12"/>
        <color indexed="8"/>
        <rFont val="Arial Unicode MS"/>
        <family val="2"/>
        <charset val="204"/>
      </rPr>
      <t xml:space="preserve">
Технологии обработки изображения:      
• </t>
    </r>
    <r>
      <rPr>
        <b/>
        <sz val="12"/>
        <color indexed="8"/>
        <rFont val="Arial Unicode MS"/>
        <family val="2"/>
        <charset val="204"/>
      </rPr>
      <t>AWB</t>
    </r>
    <r>
      <rPr>
        <sz val="12"/>
        <color indexed="8"/>
        <rFont val="Arial Unicode MS"/>
        <family val="2"/>
        <charset val="204"/>
      </rPr>
      <t xml:space="preserve"> (Автоматический баланс белого);      
• </t>
    </r>
    <r>
      <rPr>
        <b/>
        <sz val="12"/>
        <color indexed="8"/>
        <rFont val="Arial Unicode MS"/>
        <family val="2"/>
        <charset val="204"/>
      </rPr>
      <t>3D-DNR</t>
    </r>
    <r>
      <rPr>
        <sz val="12"/>
        <color indexed="8"/>
        <rFont val="Arial Unicode MS"/>
        <family val="2"/>
        <charset val="204"/>
      </rPr>
      <t xml:space="preserve"> (3-D Цифровое шумоподавление);           
• </t>
    </r>
    <r>
      <rPr>
        <b/>
        <sz val="12"/>
        <color indexed="8"/>
        <rFont val="Arial Unicode MS"/>
        <family val="2"/>
        <charset val="204"/>
      </rPr>
      <t>AGC</t>
    </r>
    <r>
      <rPr>
        <sz val="12"/>
        <color indexed="8"/>
        <rFont val="Arial Unicode MS"/>
        <family val="2"/>
        <charset val="204"/>
      </rPr>
      <t xml:space="preserve"> (Автоматическая регулировка усиления);             
• </t>
    </r>
    <r>
      <rPr>
        <b/>
        <sz val="12"/>
        <color indexed="8"/>
        <rFont val="Arial Unicode MS"/>
        <family val="2"/>
        <charset val="204"/>
      </rPr>
      <t>D-WDR</t>
    </r>
    <r>
      <rPr>
        <sz val="12"/>
        <color indexed="8"/>
        <rFont val="Arial Unicode MS"/>
        <family val="2"/>
        <charset val="204"/>
      </rPr>
      <t xml:space="preserve"> (Цифровое расширение динамического диапазона).           </t>
    </r>
  </si>
  <si>
    <r>
      <rPr>
        <b/>
        <sz val="12"/>
        <color indexed="8"/>
        <rFont val="Arial Unicode MS"/>
        <family val="2"/>
        <charset val="204"/>
      </rPr>
      <t>Мультиформатная</t>
    </r>
    <r>
      <rPr>
        <sz val="12"/>
        <color indexed="8"/>
        <rFont val="Arial Unicode MS"/>
        <family val="2"/>
        <charset val="204"/>
      </rPr>
      <t xml:space="preserve"> камера </t>
    </r>
    <r>
      <rPr>
        <b/>
        <sz val="12"/>
        <color indexed="8"/>
        <rFont val="Arial Unicode MS"/>
        <family val="2"/>
        <charset val="204"/>
      </rPr>
      <t>AHD/TVI/CVI/CVBS</t>
    </r>
    <r>
      <rPr>
        <sz val="12"/>
        <color indexed="8"/>
        <rFont val="Arial Unicode MS"/>
        <family val="2"/>
        <charset val="204"/>
      </rPr>
      <t xml:space="preserve">; Сенсор </t>
    </r>
    <r>
      <rPr>
        <b/>
        <sz val="12"/>
        <color indexed="8"/>
        <rFont val="Arial Unicode MS"/>
        <family val="2"/>
        <charset val="204"/>
      </rPr>
      <t>1/2.8" IMX335</t>
    </r>
    <r>
      <rPr>
        <sz val="12"/>
        <color indexed="8"/>
        <rFont val="Arial Unicode MS"/>
        <family val="2"/>
        <charset val="204"/>
      </rPr>
      <t xml:space="preserve"> разрешение </t>
    </r>
    <r>
      <rPr>
        <b/>
        <sz val="12"/>
        <color indexed="8"/>
        <rFont val="Arial Unicode MS"/>
        <family val="2"/>
        <charset val="204"/>
      </rPr>
      <t>4 Мп</t>
    </r>
    <r>
      <rPr>
        <sz val="12"/>
        <color indexed="8"/>
        <rFont val="Arial Unicode MS"/>
        <family val="2"/>
        <charset val="204"/>
      </rPr>
      <t xml:space="preserve">; Производитель сенсора </t>
    </r>
    <r>
      <rPr>
        <b/>
        <sz val="12"/>
        <color indexed="8"/>
        <rFont val="Arial Unicode MS"/>
        <family val="2"/>
        <charset val="204"/>
      </rPr>
      <t>Sony.</t>
    </r>
    <r>
      <rPr>
        <sz val="12"/>
        <color indexed="8"/>
        <rFont val="Arial Unicode MS"/>
        <family val="2"/>
        <charset val="204"/>
      </rPr>
      <t xml:space="preserve"> Чувствительность (минимальная): </t>
    </r>
    <r>
      <rPr>
        <b/>
        <sz val="12"/>
        <color indexed="8"/>
        <rFont val="Arial Unicode MS"/>
        <family val="2"/>
        <charset val="204"/>
      </rPr>
      <t>0.1 люкс;</t>
    </r>
    <r>
      <rPr>
        <b/>
        <sz val="12"/>
        <color indexed="10"/>
        <rFont val="Arial Unicode MS"/>
        <family val="2"/>
        <charset val="204"/>
      </rPr>
      <t xml:space="preserve"> Гарантия 2 года!**</t>
    </r>
    <r>
      <rPr>
        <sz val="12"/>
        <color indexed="8"/>
        <rFont val="Arial Unicode MS"/>
        <family val="2"/>
        <charset val="204"/>
      </rPr>
      <t xml:space="preserve">
Технологии обработки изображения:
• </t>
    </r>
    <r>
      <rPr>
        <b/>
        <sz val="12"/>
        <color indexed="8"/>
        <rFont val="Arial Unicode MS"/>
        <family val="2"/>
        <charset val="204"/>
      </rPr>
      <t>AWB</t>
    </r>
    <r>
      <rPr>
        <sz val="12"/>
        <color indexed="8"/>
        <rFont val="Arial Unicode MS"/>
        <family val="2"/>
        <charset val="204"/>
      </rPr>
      <t xml:space="preserve"> (Автоматический баланс белого);
• </t>
    </r>
    <r>
      <rPr>
        <b/>
        <sz val="12"/>
        <color indexed="8"/>
        <rFont val="Arial Unicode MS"/>
        <family val="2"/>
        <charset val="204"/>
      </rPr>
      <t>3D-DNR</t>
    </r>
    <r>
      <rPr>
        <sz val="12"/>
        <color indexed="8"/>
        <rFont val="Arial Unicode MS"/>
        <family val="2"/>
        <charset val="204"/>
      </rPr>
      <t xml:space="preserve"> (3D Цифровое шумоподавление); 
• </t>
    </r>
    <r>
      <rPr>
        <b/>
        <sz val="12"/>
        <color indexed="8"/>
        <rFont val="Arial Unicode MS"/>
        <family val="2"/>
        <charset val="204"/>
      </rPr>
      <t>AGC</t>
    </r>
    <r>
      <rPr>
        <sz val="12"/>
        <color indexed="8"/>
        <rFont val="Arial Unicode MS"/>
        <family val="2"/>
        <charset val="204"/>
      </rPr>
      <t xml:space="preserve"> (Автоматическая регулировка усиления).</t>
    </r>
  </si>
  <si>
    <t>VC-2282</t>
  </si>
  <si>
    <t>VC-2282V</t>
  </si>
  <si>
    <t>VC-2382</t>
  </si>
  <si>
    <t>VC-2382V</t>
  </si>
  <si>
    <t>VC-2482</t>
  </si>
  <si>
    <t>VC-2482V</t>
  </si>
  <si>
    <t>Монтажные коробки</t>
  </si>
  <si>
    <t>Монтажная коробка KadrON JB1-100B чёрная</t>
  </si>
  <si>
    <t>Монтажная коробка KadrON JB1-100B чёрная
Материал - белый пластик
Настенное или потолочное крепление
Подходит для установки купольных, цилиндрических и мини камер видеонаблюдения.
Аккуратный дизайн</t>
  </si>
  <si>
    <t>Монтажная коробка KadrON JB1-100W белая</t>
  </si>
  <si>
    <t>Монтажная коробка KadrON JB2-125W белая</t>
  </si>
  <si>
    <t>Материал: Пластик
Тип: Коробка/основание видеокамеры
Цвет изделия: белый
Крепление: настенный/потолочный
Максимальная нагрузка: 2 кг:
Влажность воздуха в месте установки: 0~90% RH:
Класс защиты: IP65
Вес изделия: 0.2 кг:
Габариты ДxШxВ: 156x125x48 mm</t>
  </si>
  <si>
    <t>Материал: Пластик:
Тип: Коробка/основание видеокамеры:
Цвет изделия: белый:
Крепление: настенный/потолочный:
Вынос от поверхности: 42 мм:
Максимальная нагрузка: 1 кг:
Влажность воздуха в месте установки: 0~90% RH:
Класс защиты: IP65
Вес изделия: 0.16 кг:
Габариты ДxШxВ: 130x42 mm</t>
  </si>
  <si>
    <t>Кронштейн DS-1294ZJ-PT</t>
  </si>
  <si>
    <t>Неуправляемый PoE-коммутатор для систем цифрового видеонаблюдения.</t>
  </si>
  <si>
    <r>
      <rPr>
        <b/>
        <sz val="12"/>
        <color indexed="8"/>
        <rFont val="Arial Unicode MS"/>
        <family val="2"/>
        <charset val="204"/>
      </rPr>
      <t>AHD-HD</t>
    </r>
    <r>
      <rPr>
        <sz val="12"/>
        <color indexed="8"/>
        <rFont val="Arial Unicode MS"/>
        <family val="2"/>
        <charset val="204"/>
      </rPr>
      <t xml:space="preserve"> камера; Сенсор </t>
    </r>
    <r>
      <rPr>
        <b/>
        <sz val="12"/>
        <color indexed="8"/>
        <rFont val="Arial Unicode MS"/>
        <family val="2"/>
        <charset val="204"/>
      </rPr>
      <t>2Mp CMOS 1/2.8"</t>
    </r>
    <r>
      <rPr>
        <sz val="12"/>
        <color indexed="8"/>
        <rFont val="Arial Unicode MS"/>
        <family val="2"/>
        <charset val="204"/>
      </rPr>
      <t xml:space="preserve"> разрешение</t>
    </r>
    <r>
      <rPr>
        <b/>
        <sz val="12"/>
        <color indexed="8"/>
        <rFont val="Arial Unicode MS"/>
        <family val="2"/>
        <charset val="204"/>
      </rPr>
      <t xml:space="preserve"> 2 Мп (1920x1080)</t>
    </r>
    <r>
      <rPr>
        <sz val="12"/>
        <color indexed="8"/>
        <rFont val="Arial Unicode MS"/>
        <family val="2"/>
        <charset val="204"/>
      </rPr>
      <t>, Производитель сенсора</t>
    </r>
    <r>
      <rPr>
        <b/>
        <sz val="12"/>
        <color indexed="8"/>
        <rFont val="Arial Unicode MS"/>
        <family val="2"/>
        <charset val="204"/>
      </rPr>
      <t xml:space="preserve"> IMX307 (Sony)</t>
    </r>
    <r>
      <rPr>
        <sz val="12"/>
        <color indexed="8"/>
        <rFont val="Arial Unicode MS"/>
        <family val="2"/>
        <charset val="204"/>
      </rPr>
      <t xml:space="preserve">; Чувствительность (минимальная): </t>
    </r>
    <r>
      <rPr>
        <b/>
        <sz val="12"/>
        <color indexed="8"/>
        <rFont val="Arial Unicode MS"/>
        <family val="2"/>
        <charset val="204"/>
      </rPr>
      <t xml:space="preserve">0.0001 люкс; </t>
    </r>
    <r>
      <rPr>
        <b/>
        <sz val="12"/>
        <color indexed="10"/>
        <rFont val="Arial Unicode MS"/>
        <family val="2"/>
        <charset val="204"/>
      </rPr>
      <t>Гарантия 3 года!***</t>
    </r>
    <r>
      <rPr>
        <sz val="12"/>
        <color indexed="8"/>
        <rFont val="Arial Unicode MS"/>
        <family val="2"/>
        <charset val="204"/>
      </rPr>
      <t xml:space="preserve">
Технологии обработки изображения:
• </t>
    </r>
    <r>
      <rPr>
        <b/>
        <sz val="12"/>
        <color indexed="8"/>
        <rFont val="Arial Unicode MS"/>
        <family val="2"/>
        <charset val="204"/>
      </rPr>
      <t>AWB</t>
    </r>
    <r>
      <rPr>
        <sz val="12"/>
        <color indexed="8"/>
        <rFont val="Arial Unicode MS"/>
        <family val="2"/>
        <charset val="204"/>
      </rPr>
      <t xml:space="preserve"> (Автоматический баланс белого);
• </t>
    </r>
    <r>
      <rPr>
        <b/>
        <sz val="12"/>
        <color indexed="8"/>
        <rFont val="Arial Unicode MS"/>
        <family val="2"/>
        <charset val="204"/>
      </rPr>
      <t>3D-DNR</t>
    </r>
    <r>
      <rPr>
        <sz val="12"/>
        <color indexed="8"/>
        <rFont val="Arial Unicode MS"/>
        <family val="2"/>
        <charset val="204"/>
      </rPr>
      <t xml:space="preserve"> (3D Цифровое шумоподавление); 
• </t>
    </r>
    <r>
      <rPr>
        <b/>
        <sz val="12"/>
        <color indexed="8"/>
        <rFont val="Arial Unicode MS"/>
        <family val="2"/>
        <charset val="204"/>
      </rPr>
      <t>AGC</t>
    </r>
    <r>
      <rPr>
        <sz val="12"/>
        <color indexed="8"/>
        <rFont val="Arial Unicode MS"/>
        <family val="2"/>
        <charset val="204"/>
      </rPr>
      <t xml:space="preserve"> (Автоматическая регулировка усиления).</t>
    </r>
  </si>
  <si>
    <t>VC-2264</t>
  </si>
  <si>
    <t>VC-2264V</t>
  </si>
  <si>
    <t>VC-2364</t>
  </si>
  <si>
    <t>VC-2364V</t>
  </si>
  <si>
    <t>VC-2464</t>
  </si>
  <si>
    <t>VC-2464V</t>
  </si>
  <si>
    <t>VSW-706P</t>
  </si>
  <si>
    <t>Неуправляемый PoE-коммутатор для систем цифрового видеонаблюдения. Размер буфера составляет 768 Кб. Присутствует 4 порта 10/100M Ethernet с поддержкой PoE-питания и 2 uplink-порта 10/100 Ethernet. Суммарная пропускная способность составляет 1.2 Гбит/с. Имеет таблицу MAC- адресов 1К.
Коммутатор поддерживает подачу питания по стандарту IEEE 802.3 af/at. Общий PoE-бюджет составляет 65 Вт, максимальная нагрузка на порт - до 30 Вт.</t>
  </si>
  <si>
    <t>VSW-510P</t>
  </si>
  <si>
    <t>Неуправляемый PoE-коммутатор для систем цифрового видеонаблюдения. Размер буфера составляет 1250 Кб. Присутствует 8 портов 10/100M Ethernet с поддержкой PoE-питания и 2 uplink-порта 10/100 Ethernet. Суммарная пропускная способность составляет 2 Гбит/с. Имеет таблицу MAC- адресов 2К.
Коммутатор поддерживает подачу питания по стандарту IEEE 802.3 af/at. Общий PoE-бюджет составляет 120 Вт, максимальная нагрузка на порт - до 30 Вт.</t>
  </si>
  <si>
    <t>VSW-318P</t>
  </si>
  <si>
    <t xml:space="preserve">Неуправляемый PoE-коммутатор для систем цифрового видеонаблюдения. Работает в режиме коммутации Store-and-forward, размер буфера составляет 4 Мб.. Присутствует 16 портов 10/100M Ethernet с поддержкой PoE-питания, 2 uplink-порта 10/100/1000M Ethernet и 2 SFP порта 100/1000M. Суммарная пропускная способность составляет 11.2 Гбит/с.
Коммутатор поддерживает подачу питания по стандарту IEEE 802.3 af/at. Общий PoE-бюджет составляет 300 Вт, максимальная нагрузка на порт - до 30 Вт </t>
  </si>
  <si>
    <t>VSW-226P</t>
  </si>
  <si>
    <t xml:space="preserve">Неуправляемый PoE-коммутатор для систем цифрового видеонаблюдения. Работает в режиме коммутации Store-and-forward, размер буфера составляет 4 Мб.. Присутствует 24 порта 10/100M Ethernet с поддержкой PoE-питания, 2 uplink-порта 10/100/1000M Ethernet и SFP порт 100/1000M. Суммарная пропускная способность составляет 10.8 Гбит/с.
Коммутатор поддерживает подачу питания по стандарту IEEE 802.3 af/at. Общий PoE-бюджет составляет 300 Вт, максимальная нагрузка на порт - до 30 Вт </t>
  </si>
  <si>
    <t>M 1HDD rev. 2.0</t>
  </si>
  <si>
    <t>VSP-03PoE</t>
  </si>
  <si>
    <t xml:space="preserve">POE инжектор предназначен для подачи питания на цифровые устройства, IP камеры, беспроводные точки доступа и прочее оборудование, способное принимать электропитатние по технологии Passive POE (8P8C +4,5; -7,8). Электропитание: 100-240В, 50/60ГЦ. Выход: 48В DC, 500mA. 		</t>
  </si>
  <si>
    <t>M101, f=2.8, Титан, IR</t>
  </si>
  <si>
    <t>M101, f=2.8, Титан, IR, PoE</t>
  </si>
  <si>
    <t>M126, f=2.8, Белый, IR</t>
  </si>
  <si>
    <t>M126, f=2.8, Белый, IR, PoE</t>
  </si>
  <si>
    <t>M108, f=2.8, Белый, IR</t>
  </si>
  <si>
    <t>M108, f=2.8, Белый, IR, PoE, встроенный микрофон</t>
  </si>
  <si>
    <t>VC-G141</t>
  </si>
  <si>
    <t>VC-G241</t>
  </si>
  <si>
    <t>VC-G241V</t>
  </si>
  <si>
    <t>iRUS-IP4016C</t>
  </si>
  <si>
    <t>C1 / 2.8 mm / PoE / Wi-Fi / Mic / SD</t>
  </si>
  <si>
    <t xml:space="preserve">
VC-1430</t>
  </si>
  <si>
    <t>IP видеокамера 4 Мп, серия VC-Gх41, 1/2.8" SC223A</t>
  </si>
  <si>
    <t>VC-G341</t>
  </si>
  <si>
    <t>VC-G341V</t>
  </si>
  <si>
    <t xml:space="preserve">M106, f=2.8, Титан, IR
</t>
  </si>
  <si>
    <t xml:space="preserve">M108, f=2.8, Титан, IR
</t>
  </si>
  <si>
    <t xml:space="preserve">M108, f=2.8, Титан, IR, PoE
</t>
  </si>
  <si>
    <t>M108, f=2.8-12, Белый, IR</t>
  </si>
  <si>
    <t xml:space="preserve">VC-G441V
</t>
  </si>
  <si>
    <t>VC-G441</t>
  </si>
  <si>
    <r>
      <t>4-мегапиксельная IP-камера с</t>
    </r>
    <r>
      <rPr>
        <b/>
        <sz val="12"/>
        <color theme="1"/>
        <rFont val="Arial Cyr"/>
        <charset val="204"/>
      </rPr>
      <t xml:space="preserve"> 1/2.8" сенсором SC223A</t>
    </r>
    <r>
      <rPr>
        <sz val="12"/>
        <color theme="1"/>
        <rFont val="Arial Cyr"/>
        <charset val="204"/>
      </rPr>
      <t>. Работает с видеокодеками H.265X, H.265. Чувствительность (минимальная):</t>
    </r>
    <r>
      <rPr>
        <b/>
        <sz val="12"/>
        <color theme="1"/>
        <rFont val="Arial Cyr"/>
        <charset val="204"/>
      </rPr>
      <t xml:space="preserve"> 0.001 люкс</t>
    </r>
    <r>
      <rPr>
        <sz val="12"/>
        <color theme="1"/>
        <rFont val="Arial Cyr"/>
        <charset val="204"/>
      </rPr>
      <t xml:space="preserve">;
</t>
    </r>
    <r>
      <rPr>
        <b/>
        <sz val="12"/>
        <color rgb="FFFF0000"/>
        <rFont val="Arial Cyr"/>
        <charset val="204"/>
      </rPr>
      <t>Гарантия 2 года! **</t>
    </r>
    <r>
      <rPr>
        <sz val="12"/>
        <color theme="1"/>
        <rFont val="Arial Cyr"/>
        <charset val="204"/>
      </rPr>
      <t xml:space="preserve">
Доступные разрешения и частота кадров основного потока:
2560 х 1440 (4 Мп) - до 18 к/с
2304 х 1296 (3 Мп) - до 20 к/с
1920 х 1080 (2 Мп) - до 25 к/с
1280 х 720 (1 Мп) - до 25 к/с
Доступные разрешения и частота кадров вторичного потока:
704 х 576 (D1) - до 25 к/с
800 х 448 (HD1) - до 25 к/с
640 х 360 (QVGA) - до 25 к/с
352 х 288 (CIF) - до 25 к/с
Работает с облачными сервисами VestaCloud, IPEYE. Поддержка PoE-питания и фокусное расстояние объектива опциональны.</t>
    </r>
  </si>
  <si>
    <r>
      <t xml:space="preserve">4-мегапиксельная IP-камера с </t>
    </r>
    <r>
      <rPr>
        <b/>
        <sz val="12"/>
        <color indexed="8"/>
        <rFont val="Arial Unicode MS"/>
        <family val="2"/>
        <charset val="204"/>
      </rPr>
      <t>1/2.8" сенсором SC223A</t>
    </r>
    <r>
      <rPr>
        <sz val="12"/>
        <color indexed="8"/>
        <rFont val="Arial Unicode MS"/>
        <family val="2"/>
        <charset val="204"/>
      </rPr>
      <t xml:space="preserve">. Работает с видеокодеками H.265X, H.265. Чувствительность (минимальная): </t>
    </r>
    <r>
      <rPr>
        <b/>
        <sz val="12"/>
        <color indexed="8"/>
        <rFont val="Arial Unicode MS"/>
        <family val="2"/>
        <charset val="204"/>
      </rPr>
      <t>0.001 люкс</t>
    </r>
    <r>
      <rPr>
        <sz val="12"/>
        <color indexed="8"/>
        <rFont val="Arial Unicode MS"/>
        <family val="2"/>
        <charset val="204"/>
      </rPr>
      <t xml:space="preserve">;
</t>
    </r>
    <r>
      <rPr>
        <b/>
        <sz val="12"/>
        <color rgb="FFFF0000"/>
        <rFont val="Arial Unicode MS"/>
        <family val="2"/>
        <charset val="204"/>
      </rPr>
      <t>Гарантия 2 года! **</t>
    </r>
    <r>
      <rPr>
        <sz val="12"/>
        <color indexed="8"/>
        <rFont val="Arial Unicode MS"/>
        <family val="2"/>
        <charset val="204"/>
      </rPr>
      <t xml:space="preserve">
Доступные разрешения и частота кадров основного потока:
2560 х 1440 (4 Мп) - до 18 к/с
2304 х 1296 (3 Мп) - до 20 к/с
1920 х 1080 (2 Мп) - до 25 к/с
1280 х 720 (1 Мп) - до 25 к/с
Доступные разрешения и частота кадров вторичного потока:
704 х 576 (D1) - до 25 к/с
800 х 448 (HD1) - до 25 к/с
640 х 360 (QVGA) - до 25 к/с
352 х 288 (CIF) - до 25 к/с
Работает с облачными сервисами VestaCloud, IPEYE. Поддержка PoE-питания и фокусное расстояние объектива опциональны.</t>
    </r>
  </si>
  <si>
    <t>IP-камера 2 Мп с фиксированным объективом, слотом под SD-карту до 256 Гб, встроенным микрофоном и динамиком, Wi-Fi.
• Разрешение 2 Мп (1920x1080)
• Фиксированный объектив 2.8 мм
• Сенсор Progressive Scan CMOS 1/2.7""
• H.265+, H.265, H.264+, H.264
• Встроенные микрофон и динамик (двустороннее аудио)
• D-WDR, BLC, 3D-DNR, ROI
• Датчик PIR с дальностью 10 метров
• Wi-Fi
• Слот SD до 256 Гб
• ИК-подсветка 10 метров
• Питание 12В DC</t>
  </si>
  <si>
    <t>Уличная IP-камера 2 Мп с вариофокальным объективом, с аппаратным WDR 120 дБ.
• Разрешение 2 Мп (1920x1080)
• Вариофокальный объектив 2.8-12 мм
• Сенсор Progressive Scan CMOS 1/2.8""
• H.265+, H.265, H.264+, H.264
• BLC, 3D-DNR, ROI
• Аппаратный WDR 120 дБ
• ИК-подсветка 30 метров
• IP67
• Слот SD до 128 Гб
• Питание 12В DC, PoE</t>
  </si>
  <si>
    <t>Уличная IP-камера 2 Мп с фиксированным объективом. 
• Разрешение 2 Мп (1920x1080)
• Фиксированный объектив 2.8 мм
• Сенсор Progressive Scan CMOS 1/2.7"
• H.265+, H.265, H.264+, H.264
• D-WDR, BLC, 3D-DNR, ROI
• ИК-подсветка 30 метров
• IP67
• Питание 12В DC, PoE</t>
  </si>
  <si>
    <t>Уличная IP-камера 4 Мп с фиксированным объективом, аппаратным WDR 120 дБ.
• Разрешение 4 Мп (2560x1440)
• Фиксированный объектив 2.8 мм
• Сенсор Progressive Scan CMOS 1/3""
• H.265+, H.265, H.264+, H.264
• BLC, 3D-DNR, ROI
• Аппаратный WDR 120 дБ
• ИК-подсветка 30 метров
• IP67
• Питание 12В DC, PoE</t>
  </si>
  <si>
    <t>Уличная IP-камера 6 Мп с фиксированным объективом, с аппаратным WDR 120 дБ.
• Разрешение 6 Мп (3072x2048)
• Фиксированный объектив 2.8 мм
• Сенсор Progressive Scan CMOS 1/2.9"
• H.265+, H.265, H.264+, H.264
• BLC, 3D-DNR, ROI
• Аппаратный WDR 120 дБ
• ИК-подсветка 50 метров
• IP67
• Слот SD до 128 Гб
• Питание 12В DC, PoE</t>
  </si>
  <si>
    <t>Уличная IP-камера 4 Мп с фиксированным объективом, аппаратным WDR 130 дБ, светосильным объективом с апертурой F1.0, цветным изображением в ночное время, LED-подсветкой.
• Разрешение 4 Мп (2688х1520)
• Фиксированный объектив 2.8 мм
• Сенсор Progressive Scan CMOS 1/1.8""
• Цветное изображение 24/7
• H.265+, H.265, H.264+, H.264
• Три видеопотока
• BLC, HLC, 3D-DNR, ROI
• Аппаратный WDR 130 дБ
• Слот SD до 256 Гб
• Белая LED-подсветка 40 метров
• IP67
• Питание 12В DC, PoE</t>
  </si>
  <si>
    <t>Антивандальная IP-камера с фиксированным объективом, аппаратным WDR 120 дБ, слотом для SD-карты до 256 Гб, тревожными входом и выходом, аудиовходом и аудиовыходом.
• Разрешение 2 Мп (1920x1080)
• Фиксированный объектив 2.8 мм
• Сенсор Progressive Scan CMOS 1/2.7""
• H.265+, H.265, H.264+, H.264
• Аппаратный WDR 120 дБ, BLC, 3D-DNR
• Обнаружение движения, вторжения в область, пересечения линии
• Аудиовход, аудиовыход
• Тревожные вход и выход
• Слот SD до 256 Гб
• ИК-подсветка 30 метров
• IP67, IK10
• Питание 12В DC, PoE</t>
  </si>
  <si>
    <t>Антивандальная IP-камера 4 Мп с вариофокальным объективом 2.8-12 мм, аппаратным WDR 120 дБ, слотом для SD-карты до 128 Гб.
• Разрешение 4 Мп (2560x1440)
• Вариофокальный объектив 2.8-12 мм
• Сенсор Progressive Scan CMOS 1/3"
• H.265+, H.265, H.264+, H.264
• BLC, 3D-DNR, ROI
• Аппаратный WDR 120 дБ
• ИК-подсветка 30 метров
• IP67, IK10
• Слот SD до 128 Гб
• Питание 12В DC, PoE</t>
  </si>
  <si>
    <t>Антивандальная IP-камера 6 Мп с фиксированным объективом, с аппаратным WDR 120 дБ, встроенным микрофоном.
• Разрешение 6 Мп (3072x2048)
• Сенсор Progressive Scan CMOS 1/2.9""
• H.265+, H.265, H.264+, H.264
• BLC, 3D-DNR, ROI
• Аппаратный WDR 120 дБ
• Встроенный микрофон
• ИК-подсветка 30 метров
• IP66, IK10
• Питание 12В DC, PoE</t>
  </si>
  <si>
    <t>Купольная IP-камера 2 Мп с фиксированным объективом, со встроенным микрофоном, слотом для SD-карты до 256 Гб.
• Разрешение 2 Мп (1920x1080)
• Сенсор Progressive Scan CMOS 1/2.7""
• H.265+, H.265, H.264+, H.264
• D-WDR, BLC, 3D-DNR, ROI
• Встроенный микрофон
• ИК-подсветка 30 метров
• IP66
• Питание 12В DC, PoE</t>
  </si>
  <si>
    <t>Купольная IP-камера 4 Мп с фиксированным объективом, со встроенным микрофоном, слотом для SD-карты до 256 Гб.
• Разрешение 4 Мп (2560x1440)
• Сенсор Progressive Scan CMOS 1/3"
• H.265+, H.265, H.264+, H.264
• Аудиокодеки AAC, MP2L2, G711
• Аппаратный WDR 120 дБ, BLC, 3D-DNR, ROI
• Встроенный микрофон
• ИК-подсветка 30 метров
• IP66
• Питание 12В DC, PoE</t>
  </si>
  <si>
    <t>Уличная IP-камера 4 Мп с моторизированным вариофокальным объективом, с аппаратным WDR 120 дБ.
• Разрешение 4 Мп
• Вариофокальный моторизированный объектив 2.8-12 мм
• Сенсор Progressive Scan CMOS 1/3""
• H.265+, H.265, H.264+, H.264
• BLC, HLC, 3D-DNR, ROI
• Аппаратный WDR 120 дБ
• Аудиовход и аудиовыход
• ИК-подсветка 40 метров
• IP67, IK10
• Слот SD до 256 Гб
• Питание 12В DC, PoE</t>
  </si>
  <si>
    <t>Купольная мультиформатная камера 2 Мп с фиксированным объективом. 
• Разрешение 2 Мп (1920x1080)
• Фиксированный объектив 2.8 мм
• Сенсор Progressive Scan CMOS 1/2.7""
• D-WDR, 3D-DNR, OSD
• Поддержка аналоговых форматов TVI, CVI, AHD, CVBS
• ИК-подсветка 20 метров
• IP40
• Питание 12В DC</t>
  </si>
  <si>
    <t>Поворотная уличная IP-камера 2 Мп с аппаратным WDR 120 дБ, 15-кратным оптическим приближением.
• Разрешение 2 Мп
• Оптическое увеличение 15x
• Защита стекла от запотевания
• Сенсор Progressive Scan CMOS 1/2.8""
• H.265+, H.265, H.264+, H.264
• Аппаратный WDR 120 дБ
• Слот MicroSD до 256 Гб
• ИК-подсветка до 100 метров
• IP66, TVS 6000V
• Питание 12В DC, PoE+ (IEEE 802.3 at)</t>
  </si>
  <si>
    <t>Поворотная уличная IP-камера 4 Мп с аппаратным WDR 120 дБ, 25-кратным оптическим приближением.
• Разрешение 4 Мп
• Оптическое увеличение 25x
• Защита стекла от запотевания
• Сенсор Progressive Scan CMOS 1/2.8""
• H.265+, H.265, H.264+, H.264
• Аппаратный WDR 120 дБ
• Слот MicroSD до 256 Гб
• ИК-подсветка до 100 метров
• IP66
• Питание 12В DC, PoE+ (IEEE 802.3 at)</t>
  </si>
  <si>
    <t>Поворотная уличная IP-камера 2 Мп с аппаратным WDR 120 дБ,с 32-кратным оптическим приближением.
• Разрешение 2 Мп (1920x1080)
• Оптическое увеличение 32x
• Сенсор Progressive Scan CMOS 1/2.8""
• H.265+, H.265, H.264+, H.264
• Аппаратный WDR 120 дБ
• Аудиовход, аудиовыход
• Слот SD до 256 Гб
• ИК-подсветка 150 метров
• IP66
• Питание 24В AC, PoE+ (IEEE 802.3 at)
ВНИМАНИЕ: кронштейн в комплект не входит; совместимая модель кронштейна - iRUS-C01 (смотрите в конце списка).
ВНИМАНИЕ: блок питания в комплект не входит; поддерживаются блоки питания с выходом 24В AC (переменного тока).</t>
  </si>
  <si>
    <t>Антивандальная поворотная IP-камера 4 Мп с аппаратным WDR 120 дБ, 4-кратным оптическим приближением.
• Разрешение 4 Мп
• Оптическое увеличение 4x
• Технология DarkFighter
• Сенсор Progressive Scan CMOS 1/2.8""
• H.265+, H.265, H.264+, H.264
• Аппаратный WDR 120 дБ
• Слот MicroSD до 256 Гб
• ИК-подсветка до 20 метров
• Питание 12В DC, PoE (IEEE 802.3 af)
• Защита от влаги и пыли (IP66) и антивандальная защита (IK10)
• Встроенный микрофон: есть</t>
  </si>
  <si>
    <t>Кронштейн для установки уличной поворотной камеры (совместим с iRUS-IP2032S).
Монтаж настенный.</t>
  </si>
  <si>
    <t>Кронштейн для установки уличной поворотной камеры (совместим с iRUS-IP4004AS).
Монтаж настенный.</t>
  </si>
  <si>
    <t>IP-видеорегистратор 8-канальный на 1 жесткий диск. 
• 8 каналов
• Поддержка компрессии H.265, H.265+, H.264, H.264+
• Запись видео с разрешением до 4 Мп
• Синхронное воспроизведение 2 каналов по 2 Мп
• 1 интерфейс SATA HDD до 6 Тб 
• 1 сетевой интерфейс 8P8C (RJ45) 10/100 Мбит/с Ethernet
• До 10 удаленных подключений
• Поддержка ONVIF</t>
  </si>
  <si>
    <t>IP-видеорегистратор 16-канальный на 2 жестких диска.
• 16 каналов
• Поддержка компрессии H.265, H.265+, H.264, H.264+
• Запись видео с разрешением до 8 Мп (4K)
• Синхронное воспроизведение 4 каналов по 4 Мп
• 2 интерфейса SATA HDD до 8 Тб 
• 1 сетевой интерфейс 8P8C (RJ45) 10/100/1000 Мбит/с Ethernet
• До 64 удаленных подключений
• Поддержка ONVIF</t>
  </si>
  <si>
    <t>IP-видеорегистратор 32-канальный на 2 жестких диска.
• 32 канала
• Поддержка компрессии H.265, H.265+, H.264, H.264+
• Запись видео с разрешением до 8 Мп (4K)
• Синхронное воспроизведение 4 каналов по 4 Мп
• 2 интерфейса SATA HDD до 8 Тб 
• Независимые видеовыходы VGA и HDMI
• 1 сетевой интерфейс 8P8C (RJ45) 10/100/1000 Мбит/с Ethernet</t>
  </si>
  <si>
    <t>IP-видеорегистратор 32-канальный на 4 жестких диска.
• 32 канала
• Поддержка компрессии H.265, H.265+, H.264, H.264+
• Запись видео с разрешением до 8 Мп (4K)
• Синхронное воспроизведение 4 каналов по 4 Мп
• 4 интерфейса SATA HDD до 8 Тб
• Независимые видеовыходы VGA и HDMI
• 2 сетевых интерфейса 8P8C (RJ45) 10/100/1000 Мбит/с Ethernet
• До 128 удаленных подключений
• Поддержка ONVIF</t>
  </si>
  <si>
    <t>Мультиформатный гибридный видеорегистратор 8-канальный на 1 жесткий диск, с поддержкой технологии AoC.
• 8 каналов
• AoC (прием звука с камер по коаксиальному кабелю)*
• Поддержка компрессии H.265 Pro+, H.265 Pro, H.265
• Поддержка TVI, AHD, CVI, CVBS, IP
• Запись видео с разрешением до 4 Мп Lite (аналог), 6 Мп (IP)
• Синхронное воспроизведение 8 каналов
• 1 интерфейс SATA HDD до 8 Тб 
• Возможность подключения до 12 IP-камер
• Поддержка ONVIF
• Возможность замены каждого аналогового канала на IP-канал
* Для работы функции камера должна поддерживать AoC</t>
  </si>
  <si>
    <t xml:space="preserve">Режим работы регистратора: Гибридный;                                  Количество каналов: 8 BNC;                                                      Аудиовход: 4 (RCA);                                                                  Разрешение записи: AHD: 5M-N, 1080p, 1080N; IP: 5M, 1080p, 960p;                                                                                         Видеовыходы: 1 VGA, 1 HDMI (до 1920 х 1080);                        Количество жестких дисков: 1 до 6 TБ (в комплект не входит); Блок питания: 12В (DC) 2А; </t>
  </si>
  <si>
    <t xml:space="preserve">Режим работы регистратора: IP, AHD, HD-CVI, HD-TVI, CVBS; Количество каналов: 16 BNC;                                                    Разрешение записи: AHD: 1080N; IP: 5M, 3M, 1080p, 960p; Количество аудиовходов: 2 (RCA);                                            Потр. мощность: 12 Вт (без HDD);                                             Количество видеовходов: 16 (BNC);                                          Видеовыходы: 1 VGA, 1 HDMI (до 1920 х 1080);                         Количество жестких дисков: 2 до 8 TБ (в комплект не входит); Блок питания: 12В (DC) 6А; </t>
  </si>
  <si>
    <t xml:space="preserve">Режим работы регистратора: Сетевой;                                      Количество каналов: 9;                                                             Аудиовход: Нет;                                                                       Разрешение записи: 4K и ниже;                                                 Количество аудиовходов: Нет;                                                  Видеовыходы: 1 VGA (до 1920 х 1080), 1 HDMI (до 3840 x 2160);                                                                               Количество жестких дисков: 1 до 10 TБ (в комплект не входит);                                                                                   Блок питания: 12В (DC) 2А; </t>
  </si>
  <si>
    <t xml:space="preserve">Режим работы регистратора: Сетевой;                                      Количество каналов: 16;                                                            Аудиовход: Нет;                                                                      Разрешение записи: 4K и ниже;                                                 Количество аудиовходов: Нет;                                                  Видеовыходы: 1 VGA (до 1920х1080), 1 HDMI (до 2560x1440); Количество жестких дисков: 1 до 10 TБ (в комплект не входит);                                                                                    Блок питания: 12В (DC) 2.5А; </t>
  </si>
  <si>
    <t xml:space="preserve">Режим работы регистратора: Цифровой;                                   Количество каналов: 32;                                                            Аудиовход: 1 (RCA);                                                                Разрешение записи: 4K и ниже;                                                 Количество аудиовходов: 1 (RCA);                                            Видеовыходы: 1 VGA (до 1920 х 1080), 1 HDMI (до 3840 x 2160);                                                                                        Количество жестких дисков: 2 до 6 TБ (в комплект не входит); Блок питания: 12В (DC) 3A; </t>
  </si>
  <si>
    <t>P 1HDD rev 3.0</t>
  </si>
  <si>
    <t xml:space="preserve">Режим работы регистратора: IP, AHD, HD-CVI, HD-TVI, CVBS; Количество каналов: 16 BNC;                                                    Разрешение записи: AHD: 1080N; IP: 5M, 3M, 1080p, 960p; Количество аудиовходов: 2 (RCA);                                            Потр. мощность: 12 Вт (без HDD);                                             Количество видеовходов: 16 (BNC);                                          Видеовыходы: 1 VGA, 1 HDMI (до 1920 х 1080);                         Количество жестких дисков: 1 до 6 TБ (в комплект не входит); Блок питания: 12В (DC) 6А; </t>
  </si>
  <si>
    <t>iRUS-IP2020D</t>
  </si>
  <si>
    <t>D1/ 2.8 mm/ PoE</t>
  </si>
  <si>
    <t xml:space="preserve">Режим работы регистратора: Гибридный;                                  Количество каналов: 8 BNC;                                                      Аудиовход: 1 (RCA);                                                                 Разрешение записи: AHD: 5M-N, 4M-N, 1080N; IP: 5M, 1080p;                                                                                       Видеовыходы: 1 VGA, 1 HDMI (до 1920 х 1080);                        Количество жестких дисков: 1 до 8 TБ (в комплект не входит); Блок питания: 12В (DC) 2А; </t>
  </si>
  <si>
    <t>iRUS-HVR3161</t>
  </si>
  <si>
    <t>P1/ AoC/ RCA 1.1</t>
  </si>
  <si>
    <t>Мультиформатный гибридный видеорегистратор 16-канальный на 1 жесткий диск, с поддержкой технологии AoC.
• Функция ""Обнаружение движения 2.0"" на основе технологии Deep lerning для всех аналоговых каналов
• Защита периметра на основе технологии Deep lerning
• AoC (прием звука с камер по коаксиальному кабелю)*
• Поддержка компрессии H.265 Pro+, H.265 Pro, H.265, Н.264+, H.264
• Поддержка TVI, AHD, CVI, CVBS, IP
• Запись видео с разрешением до 4 Мп Lite (аналог), 6 Мп (IP)
• Синхронное воспроизведение до 16 каналов
• 1 интерфейс SATA HDD до 10 Тб
• Возможность подключения до 24 IP-камер
• Поддержка Onvif
• Возможность замены каждого аналогового канала на IP-канал
* Для работы функции камера должна поддерживать AoC    
** Данные параметры опционально</t>
  </si>
  <si>
    <t>iRUS-IP6025B</t>
  </si>
  <si>
    <t>B1/ 2.8-12 mm/ PoE/ Audio in.out/ SD</t>
  </si>
  <si>
    <t>Уличная IP-камера 6 Мп с моторизированным вариофокальным объективом, с аппаратным WDR 120 дБ.
• Разрешение 6 Мп (3200 × 1800)
• Вариофокальный моторизированный объектив 2.8-12 мм
•Технология AcuSence
• H.265+, H.265, H.264+, H.264
• BLC, 3D-DNR, ROI
• Аппаратный WDR 120 дБ
• Аудиовход, аудиовыход
• ИК-подсветка 60 метров
• IP66, IK10
• Слот SD до 512 Гб
• Питание 12В DC, PoE</t>
  </si>
  <si>
    <t>VC-B323</t>
  </si>
  <si>
    <t>VC-B224</t>
  </si>
  <si>
    <t>Внутренняя мультирежимная камера (AHD/TVI/CVI/CVBS); 
Сенсор 1/3"" SC2336;
Технологии обработки изображения:
• WB (Баланс белого);
• AGC (Автоматическая регулировка усиления); 
• D-WDR (Цифровой расширенный диапазон).
• 3D-DNR (3-D Цифровое шумоподавление)
Поддерживаемые режимы: 
AHD, TVI, CVI: 1080p (25 к/с, 30к/c)
CVBS</t>
  </si>
  <si>
    <t>VHVR-8508</t>
  </si>
  <si>
    <t>Мультиформатный гибридный видеорегистратор 8-канальный на 1 жесткий диск, с поддержкой технологии AoC.
• 8 каналов
• AoC (прием звука с камер по коаксиальному кабелю)*
• Поддержка компрессии H.264, H.265
• Поддержка TVI, AHD, CVI, CVBS, IP
• Запись видео с разрешением до 4K-N (аналог), 5 Мп (IP)
• Синхронное воспроизведение 8 каналов
• 1 интерфейс SATA HDD до 8 Тб
• Возможность подключения до 16 IP-камер
• Поддержка ONVIF
• Гибридный режим 8+4
* Для работы функции камера должна поддерживать AoC</t>
  </si>
  <si>
    <t>M 2HDD rev 4.0</t>
  </si>
  <si>
    <t xml:space="preserve">Режим работы регистратора: IP, AHD, HD-CVI, HD-TVI, CVBS; Количество каналов: 16 BNC;                                                    Разрешение записи: AHD: 1080N; IP: 5M, 1080p; Количество аудиовходов: 2 (RCA);                                            Потр. мощность: 12 Вт (без HDD);                                             Количество видеовходов: 16 (BNC);                                          Видеовыходы: 1 VGA, 1 HDMI (до 1920 х 1080);                         Количество жестких дисков: 2 до 8 TБ (в комплект не входит); Блок питания: 12В (DC) 6А; </t>
  </si>
  <si>
    <t>Мультиформатный гибридный видеорегистратор 4-канальный на 1 жесткий диск, с поддержкой технологии AoC.
• AoC (прием звука с камер по коаксиальному кабелю)*
• Поддержка компрессии H.265 Pro+, H.265 Pro, H.265, Н.264+, H.264
• Поддержка TVI, AHD, CVI, CVBS, IP
• Запись видео с разрешением до 4 Мп Lite (аналог), 6 Мп (IP)
• Синхронное воспроизведение до 4 каналов
• 1 интерфейс SATA HDD до 6 Тб
• Возможность подключения до 6 IP-камер
• Поддержка Onvif
• Возможность замены каждого аналогового канала на IP-канал
* Для работы функции камера должна поддерживать AoC</t>
  </si>
  <si>
    <t>iRUS-HVR1041</t>
  </si>
  <si>
    <t xml:space="preserve">Уличная мультирежимная камера (AHD/TVI/CVI/CVBS); 
Сенсор 1/3"" SC2336;
Технологии обработки изображения:
• WB (Баланс белого);
• AGC (Автоматическая регулировка усиления); 
• D-WDR (Цифровой расширенный диапазон).
• 3D-DNR (3-D Цифровое шумоподавление)
Поддерживаемые режимы: 
AHD, TVI, CVI: 1080p (25 к/с, 30к/c)
CVBS </t>
  </si>
  <si>
    <t xml:space="preserve">Купольная IP-камера 2 Мп с фиксированным объективом.
• Разрешение 2 Мп
• Сенсор Progressive Scan CMOS 1/2.7"
• H.265+, H.265, H.264+, H.264
• D-WDR, BLC, 3D-DNR
• Обнаружение движения
• ИК-подсветка EXIR 2.0 до 30 метров
• IP67
• Питание 12В DC, PoE </t>
  </si>
  <si>
    <t xml:space="preserve">Режим работы регистратора: IP, AHD, HD-CVI, HD-TVI, CVBS; Количество каналов: 16 BNC;                                                    Разрешение записи: AHD: 1080N; IP: 5M, 3M, 1080p, 960p; Количество аудиовходов: 2 (RCA);                                            Потр. мощность: 12 Вт (без HDD);                                             Количество видеовходов: 16 (BNC);                                          Видеовыходы: 1 VGA, 1 HDMI (до 1920 х 1080);                         Количество жестких дисков: 1 до 6 TБ (в комплект не входит); Блок питания: 12В (DC) 4А; </t>
  </si>
  <si>
    <t>2Мп цилиндрическая мультиформатная видеокамера с EXIR-подсветкой до 40м
• Разрешение 2Мп
• Вариофокальный объектив 2.8-12мм
• EXIR-подсветка до 40м
• IP66
• Видеовыход 4-в-1 (переключаемые TVI/AHD/CVI/CVBS)</t>
  </si>
  <si>
    <t>B1 / 2.8-12 mm</t>
  </si>
  <si>
    <t>IRUS-TVI2030B</t>
  </si>
  <si>
    <r>
      <t xml:space="preserve">Камера AHD; </t>
    </r>
    <r>
      <rPr>
        <b/>
        <sz val="12"/>
        <color indexed="8"/>
        <rFont val="Arial Unicode MS"/>
        <family val="2"/>
        <charset val="204"/>
      </rPr>
      <t>Сенсор 1/3"" SC2336</t>
    </r>
    <r>
      <rPr>
        <sz val="12"/>
        <color indexed="8"/>
        <rFont val="Arial Unicode MS"/>
        <family val="2"/>
        <charset val="204"/>
      </rPr>
      <t xml:space="preserve"> разрешение 2 Мп (1080p), Чувствительность (минимальная): </t>
    </r>
    <r>
      <rPr>
        <b/>
        <sz val="12"/>
        <color indexed="8"/>
        <rFont val="Arial Unicode MS"/>
        <family val="2"/>
        <charset val="204"/>
      </rPr>
      <t>0.01 люкс;</t>
    </r>
    <r>
      <rPr>
        <sz val="12"/>
        <color indexed="8"/>
        <rFont val="Arial Unicode MS"/>
        <family val="2"/>
        <charset val="204"/>
      </rPr>
      <t xml:space="preserve">
</t>
    </r>
    <r>
      <rPr>
        <b/>
        <sz val="12"/>
        <color rgb="FFFF0000"/>
        <rFont val="Arial Unicode MS"/>
        <family val="2"/>
        <charset val="204"/>
      </rPr>
      <t>Гарантия 1 год</t>
    </r>
    <r>
      <rPr>
        <sz val="12"/>
        <color indexed="8"/>
        <rFont val="Arial Unicode MS"/>
        <family val="2"/>
        <charset val="204"/>
      </rPr>
      <t xml:space="preserve">
Технологии обработки изображения:
• AWB (Автоматический баланс белого);
• 3D-DNR (3D Цифровое шумоподавление); 
• AGC (Автоматическая регулировка усиления);
• D-WDR (Расширенный динамический диапазон).</t>
    </r>
  </si>
  <si>
    <r>
      <t xml:space="preserve">Камера AHD; </t>
    </r>
    <r>
      <rPr>
        <b/>
        <sz val="11"/>
        <color indexed="8"/>
        <rFont val="Arial Unicode MS"/>
        <family val="2"/>
        <charset val="204"/>
      </rPr>
      <t>1/2.7" Progressive scan CMOS F23</t>
    </r>
    <r>
      <rPr>
        <sz val="11"/>
        <color indexed="8"/>
        <rFont val="Arial Unicode MS"/>
        <family val="2"/>
        <charset val="204"/>
      </rPr>
      <t xml:space="preserve"> разрешение 2 Мп (1080p), Чувствительность (минимальная): </t>
    </r>
    <r>
      <rPr>
        <b/>
        <sz val="11"/>
        <color indexed="8"/>
        <rFont val="Arial Unicode MS"/>
        <family val="2"/>
        <charset val="204"/>
      </rPr>
      <t>0.01 люкс</t>
    </r>
    <r>
      <rPr>
        <sz val="11"/>
        <color indexed="8"/>
        <rFont val="Arial Unicode MS"/>
        <family val="2"/>
        <charset val="204"/>
      </rPr>
      <t xml:space="preserve">;                                        
 </t>
    </r>
    <r>
      <rPr>
        <b/>
        <sz val="11"/>
        <color indexed="10"/>
        <rFont val="Arial Unicode MS"/>
        <family val="2"/>
        <charset val="204"/>
      </rPr>
      <t>Гарантия 1 год</t>
    </r>
    <r>
      <rPr>
        <sz val="11"/>
        <color indexed="8"/>
        <rFont val="Arial Unicode MS"/>
        <family val="2"/>
        <charset val="204"/>
      </rPr>
      <t xml:space="preserve">
Технологии обработки изображения:
• AWB (Автоматический баланс белого);
• 3D-DNR (3D Цифровое шумоподавление); 
• AGC (Автоматическая регулировка усиления);
• D-WDR (Расширенный динамический диапазон).</t>
    </r>
  </si>
  <si>
    <t xml:space="preserve">
Прайс не является публичной офертой</t>
  </si>
  <si>
    <t>1.AHD видеокамеры 1/2.7" Progressive scan CMOS F23</t>
  </si>
  <si>
    <t>2.AHD видеокамера Сенсор 1/3"" SC2336</t>
  </si>
  <si>
    <t>4. AHD видеокамера 2 Мп, серия VC-В, 1/2.9'' SONY IMX323</t>
  </si>
  <si>
    <t>5. AHD видеокамера 2 Мп, серия VC-2x61, Cmos 1/2,9" Sony (IMX323)</t>
  </si>
  <si>
    <t>6. AHD видеокамера 2 Мп, серия VC-2x64, CMOS 1/2,8" Sony  IMX307</t>
  </si>
  <si>
    <t>7. AHD мультиформатная видеокамера 2 Мп, серия VC-2x67, Cmos 1/2,9" Sony (IMX323)</t>
  </si>
  <si>
    <t>8. AHD/TVI/CVI/CVBS видеокамера 4 Мп, серия VC-2x82</t>
  </si>
  <si>
    <t>M 1HDD rev 4.0</t>
  </si>
  <si>
    <t>Кабель TaigaKabel U/UTP cat 5e PE 4PR 24AWG Cu Solid OUTDOOR чёрный</t>
  </si>
  <si>
    <t>Кабель TaigaKabel UTP (неэкранированная витая пара) 4 пары, категория 5E, для внешней прокладки. Кабель состоит из 4-х пар одножильных медных проводников калибра 24 AWG, заключенных в общую PE оболочку. Для изготовления проводников используется высококачественная безкислородная медь. Каждая пара имеет свой шаг скрутки, это влияет на качественные характеристики кабеля. Для удобства работы на внешней оболочке кабеля нанесены метровые метки в соответствии с европейским стандартом, что позволяет точно отмерить кабель или определить длину сегмента.
Кабель TaigaKabel UTP полностью соответствует требованиям Техническому регламенту Таможенного союза, стандарту на витую пару ANSI/TIA/EIA-568-B.2 и международному стандарту ISO 9001:2015.</t>
  </si>
  <si>
    <t>IP-камера 4 Мп с фиксированным объективом, слотом под SD-карту до 256 Гб, встроенным микрофоном и динамиком, Wi-Fi.
• Разрешеине 4Мп
• Фиксированный объектив 2.8 мм
• Сенсор Progressive Scan CMOS 1/3"
• H.265+, H.265, H.264+, H.264
• Встроенные микрофон и динамик (двустороннее аудио)
• BLC, HLC, 3D-DNR, ROI
• Аппаратный WDR 120 дБ
• Датчик PIR с дальностью 10 метров
• Wi-Fi
• Слот SD до 256 Гб
• ИК-подсветка 10 метров
• Питание 12В DC, PoE</t>
  </si>
  <si>
    <t>Коробка монтажная AT-MA-PJB01 130х130х50</t>
  </si>
  <si>
    <t>P 1HDD rev. 3.0</t>
  </si>
  <si>
    <t>130x130x50 - для всех типов камер видеонаблюдения. Обеспечивает удобство монтажа видеокамер на стену или потолок.</t>
  </si>
  <si>
    <t xml:space="preserve">
VMK-12</t>
  </si>
  <si>
    <t>Купольная мультиформатная камера 2 Мп с фиксированным объективом, встроенным микрофоном (технология AoC).
• Разрешение 2 Мп (1920x1080)
• Фиксированный объектив 2.8 мм
• Сенсор Progressive Scan CMOS 1/2.9""
• D-WDR, 2D-DNR, OSD
• Поддержка аналоговых форматов TVI, CVI, AHD, CVBS
• Встроенный микрофон
• Передача аудио по коаксиальному кабелю (AoC)
• ИК-подсветка 20 метров
• IP40
• Питание 12В DC</t>
  </si>
  <si>
    <t xml:space="preserve">iRUS-IP4013B </t>
  </si>
  <si>
    <t>B1/ 2.8-12 mm/ PoE/ SD</t>
  </si>
  <si>
    <t xml:space="preserve">Уличная IP-камера 4 Мп с моторизированным вариофокальным объективом, с аппаратным WDR 120 дБ.
• Разрешение 4 Мп
• Вариофокальный моторизированный объектив 2.8-12 мм
• Сенсор Progressive Scan CMOS 1/3"
• H.265+, H.265, H.264+, H.264
• BLC, 3D-DNR, ROI
• Аппаратный WDR 120 дБ
• ИК-подсветка 50 метров EXIR 2.0
• IP67
• Слот SD до 256 Гб
• Питание 12В DC, PoE					</t>
  </si>
  <si>
    <t>iRUS-TVI2040B</t>
  </si>
  <si>
    <t>2Мп цилиндрическая мультиформатная видеокамера iRUS-TVI2040B
с EXIR-подсветкой до 40м
• Разрешение 2Мп
• D-WDR, 3D-DNR, OSD
• EXIR-подсветка до 20м
• IP67
• Видеовыход 4-в-1 (переключаемые TVI/AHD/CVI/CVBS</t>
  </si>
  <si>
    <t>B1 / 2.8 mm</t>
  </si>
  <si>
    <t>iRUS-IP4047B</t>
  </si>
  <si>
    <t>B1/ 2.8/ PoE/ Color 24H</t>
  </si>
  <si>
    <t>Уличная IP-камера 4 Мп с фиксированным объективом, аппаратным WDR 120 дБ, светосильным объективом с апертурой F1.0, цветным изображением в ночное время, LED-подсветкой.
• Разрешение 4 Мп (2560х1440)
• Фиксированный объектив 2.8 мм
• Сенсор Progressive Scan CMOS 1/3""""
• Цветное изображение 24/7
• H.265+, H.265, H.264+, H.264
• BLC, HLC, 3D-DNR, ROI
• Аппаратный WDR 120 дБ
• Белая LED-подсветка 30 метров
• IP67
• Питание 12В DC, PoE</t>
  </si>
  <si>
    <t>TVI2018B</t>
  </si>
  <si>
    <t>B1 2.8 mm Mic Color 24H</t>
  </si>
  <si>
    <t>2Мп цилиндрическая мультиформатная видеокамера iRUS-TVI2018B
с цветным изображением в ночное время.
• Разрешение 2Мп
• Цветное изображение 24/7
• D-WDR, 3D-DNR, 2D-DNR, OSD
• Передача аудио по коаксиальному кабелю (AoC)
• Белая LED-подсветка до 20м
• IP67
• Видеовыход 4-в-1 (переключаемые TVI/AHD/CVI/CVBS</t>
  </si>
  <si>
    <t>M129, f=2.8, Белый, IR</t>
  </si>
  <si>
    <t>M129, f=3.6, Белый, IR</t>
  </si>
  <si>
    <t xml:space="preserve">Объектив: Фикс. f=2.8; Тип корпуса: М129; Дальность подсветки: до 30 метров; Питание: 12V(DC); Потр. мощность: до 7 Вт; </t>
  </si>
  <si>
    <t>Объектив: Фикс. f=2.8; Тип корпуса: М129; Дальность подсветки: до 30 метров; Питание: 12V(DC); Потр. мощность: до 7 Вт;</t>
  </si>
  <si>
    <t>M129, f=2.8, Белый, IR, PoE</t>
  </si>
  <si>
    <t>M129, f=2.8, Белый, IR, PoE , встроенный микрофон</t>
  </si>
  <si>
    <t>M129, f=3.6, Белый, IR, PoE</t>
  </si>
  <si>
    <t>M129, f=3.6, Белый, IR, PoE , встроенный микрофон</t>
  </si>
  <si>
    <t>M126, f=2.8-12, Белый, IR, PoE, встроенный микрофон, спецсборка</t>
  </si>
  <si>
    <t>M126, f=2.8-12, Белый, IR, PoE, спецсборка</t>
  </si>
  <si>
    <t>M126, f=2.8-12, Белый, IR, спецсборка</t>
  </si>
  <si>
    <t xml:space="preserve">Режим работы регистратора: Гибридный;                                  Количество каналов: 4 канала BNC			; Аудиовход: 4 Канала (RCA); Разрешение записи: 1080p;                                                       Видеовыходы: 1 BNC (CVBS PAL), 1 VGA (до 1920 х 1080), 1 HDMI (до (до 1920 х 1080);                                                                Количество жестких дисков: 1 до 6 TБ (в комплект не входит); Блок питания: 12В (DC) 2А; </t>
  </si>
  <si>
    <t xml:space="preserve">Объектив: Фикс. f=2.8; Тип корпуса: М127; Дальность подсветки: До 10 м; Питание: 12V(DC); Потр. мощность: до 7 Вт; </t>
  </si>
  <si>
    <t xml:space="preserve">Объектив: Фикс. f=2.8; Тип корпуса: М127; Дальность подсветки: До 10 м; Питание: 12V(DC)/802.3af-(A,B)/POE провод; Потр. мощность: до 7 Вт; </t>
  </si>
  <si>
    <t xml:space="preserve">Объектив: Фикс. f=2.8; Тип корпуса: М009; Дальность подсветки: До 10 м; Питание: 12V(DC); Потр. мощность: до 4 Вт; </t>
  </si>
  <si>
    <t xml:space="preserve">Объектив: Фикс. f=2.8; Тип корпуса: М009; Дальность подсветки: До 10 м; Питание: 12V(DC)/802.3af-(A,B)/POE провод; Потр. мощность: до 4 Вт; </t>
  </si>
  <si>
    <t xml:space="preserve">Объектив: Фикс. f=2.8; Тип корпуса: М002; Аудиовход: Отсутствует; Дальность подсветки: До 30 м; Питание: 12V(DC); Потр. мощность: до 7 Вт; </t>
  </si>
  <si>
    <t xml:space="preserve">Объектив: Фикс. f=2.8; Тип корпуса: М002; Аудиовход: Отсутствует; Дальность подсветки: До 30 м; Питание: 12V(DC)/802.3af-(A,B)/POE провод; Потр. мощность: до 7 Вт; </t>
  </si>
  <si>
    <t xml:space="preserve">Объектив: Фикс. f=2.8; Тип корпуса: М002; Аудиовход: Встроенный микрофон; Дальность подсветки: До 30 м; Питание: 12V(DC); Потр. мощность: до 7 Вт; </t>
  </si>
  <si>
    <t xml:space="preserve">Объектив: Фикс. f=2.8; Тип корпуса: М002; Аудиовход: Встроенный микрофон; Дальность подсветки: До 30 м; Питание: 12V(DC)/802.3af-(A,B)/POE провод; Потр. мощность: до 7 Вт; </t>
  </si>
  <si>
    <t xml:space="preserve">Объектив: Фикс. f=2.8; Тип корпуса: М007; Аудиовход: Отсутствует; Дальность подсветки: До 30 м; Питание: 12V(DC); Потр. мощность: до 7 Вт; </t>
  </si>
  <si>
    <t xml:space="preserve">Объектив: Фикс. f=2.8; Тип корпуса: М007; Аудиовход: Отсутствует; Дальность подсветки: До 30 м; Питание: 12V(DC)/802.3af-A,B; Потр. мощность: до 7 Вт; </t>
  </si>
  <si>
    <t xml:space="preserve">Объектив: Фикс. f=2.8; Тип корпуса: М007; Аудиовход: Встроенный микрофон; Дальность подсветки: До 30 м; Питание: 12V(DC)/802.3af-A,B; Потр. мощность: до 7 Вт; </t>
  </si>
  <si>
    <t xml:space="preserve">Объектив: Фикс. f=2.8; Тип корпуса: М007; Аудиовход: Встроенный микрофон; Дальность подсветки: До 30 м; Питание: 12V(DC); Потр. мощность: до 7 Вт; </t>
  </si>
  <si>
    <t xml:space="preserve">Объектив: Вариоф. 2.8-12; Тип корпуса: М007; Аудиовход: Отсутствует; Дальность подсветки: До 40 м; Питание: 12V(DC); Потр. мощность: до 7 Вт; </t>
  </si>
  <si>
    <t xml:space="preserve">Объектив: Вариоф. 2.8-12; Тип корпуса: М007; Аудиовход: Отсутствует; Дальность подсветки: До 40 м; Питание: 12V(DC)/802.3af-A,B; Потр. мощность: до 7 Вт; </t>
  </si>
  <si>
    <t xml:space="preserve">Объектив: Вариоф. 2.8-12; Тип корпуса: М007; Аудиовход: Встроенный микрофон; Дальность подсветки: До 40 м; Питание: 12V(DC)/802.3af-A,B; Потр. мощность: до 7 Вт; </t>
  </si>
  <si>
    <t xml:space="preserve">Объектив: Вариоф. 2.8-12; Тип корпуса: М007; Аудиовход: Встроенный микрофон; Дальность подсветки: До 40 м; Питание: 12V(DC); Потр. мощность: до 7 Вт; </t>
  </si>
  <si>
    <t xml:space="preserve">Объектив: Фикс. f=2.8; Тип корпуса: Купольный; Аудиовход: Отсутствует; Дальность подсветки: До 30 м; Питание: 12V(DC); Потр. мощность: до 7 Вт; </t>
  </si>
  <si>
    <t xml:space="preserve">Объектив: Фикс. f=2.8; Тип корпуса: Купольный; Аудиовход: Отсутствует; Дальность подсветки: До 30 м; Питание: 12V(DC)/802.3af-(A,B)/POE провод; Потр. мощность: до 7 Вт; </t>
  </si>
  <si>
    <t xml:space="preserve">Объектив: Вариоф. f=2.8-12; Тип корпуса: М007; Аудиовход: Отсутствует; Дальность подсветки: До 40 м; Питание: 12V(DC); Потр. мощность: до 7 Вт; </t>
  </si>
  <si>
    <t xml:space="preserve">Объектив: Вариоф. f=2.8-12; Тип корпуса: М007; Аудиовход: Отсутствует; Дальность подсветки: До 40 м; Питание: 12V(DC)/802.3af-A,B; Потр. мощность: до 7 Вт; </t>
  </si>
  <si>
    <t xml:space="preserve">Объектив: Фикс. f=2.8; Тип корпуса: М009; Дальность подсветки: До 10 м; Питание: 12V(DC); Потр. мощность: до 7 Вт; </t>
  </si>
  <si>
    <t xml:space="preserve">Объектив: Фикс. f=2.8; Тип корпуса: М009; Аудиовход: Отсутствует; Дальность подсветки: До 10 м; Питание: 12V(DC)/802.3af-(A,B)/POE провод; Потр. мощность: до 7 Вт; </t>
  </si>
  <si>
    <t xml:space="preserve">Объектив: Фикс. f=2.8; Тип корпуса: М127; Аудиовход: Отсутствует; Дальность подсветки: До 10 м; Питание: 12V(DC); Потр. мощность: до 7 Вт; </t>
  </si>
  <si>
    <t xml:space="preserve">Объектив: Фикс. f=2.8; Тип корпуса: М127; Аудиовход: Отсутствует; Дальность подсветки: До 10 м; Питание: 12V(DC)/802.3af-(A,B)/POE провод; Потр. мощность: до 7 Вт; </t>
  </si>
  <si>
    <t xml:space="preserve">Объектив: Фикс. f=2.8; Тип корпуса: М002; Дальность подсветки: До 30 м; Питание: 12V(DC); Потр. мощность: до 7 Вт; </t>
  </si>
  <si>
    <t xml:space="preserve">Объектив: Вариоф. f=2.8-12; Тип корпуса: М007; Аудиовход: Встроенный микрофон; Дальность подсветки: До 40 м; Питание: 12V(DC)/802.3af-A,B; Потр. мощность: до 7 Вт; </t>
  </si>
  <si>
    <t xml:space="preserve">Объектив: Вариоф. f=2.8-12; Тип корпуса: М007; Аудиовход: Встроенный микрофон; Дальность подсветки: До 40 м; Питание: 12V(DC); Потр. мощность: до 7 Вт; </t>
  </si>
  <si>
    <r>
      <t xml:space="preserve"> IP видеокамера </t>
    </r>
    <r>
      <rPr>
        <b/>
        <sz val="12"/>
        <color theme="1"/>
        <rFont val="Arial Unicode MS"/>
        <charset val="204"/>
      </rPr>
      <t>2 Мп</t>
    </r>
    <r>
      <rPr>
        <sz val="12"/>
        <color theme="1"/>
        <rFont val="Arial Unicode MS"/>
        <charset val="204"/>
      </rPr>
      <t xml:space="preserve">, серия </t>
    </r>
    <r>
      <rPr>
        <b/>
        <sz val="12"/>
        <color theme="1"/>
        <rFont val="Arial Unicode MS"/>
        <charset val="204"/>
      </rPr>
      <t>VC-Gх20</t>
    </r>
    <r>
      <rPr>
        <sz val="12"/>
        <color theme="1"/>
        <rFont val="Arial Unicode MS"/>
        <charset val="204"/>
      </rPr>
      <t>, 1/2.8" IMX307LQR CMOS</t>
    </r>
  </si>
  <si>
    <r>
      <t xml:space="preserve">IP видеокамера </t>
    </r>
    <r>
      <rPr>
        <b/>
        <sz val="12"/>
        <color theme="1"/>
        <rFont val="Arial Unicode MS"/>
        <charset val="204"/>
      </rPr>
      <t>3 Мп</t>
    </r>
    <r>
      <rPr>
        <sz val="12"/>
        <color theme="1"/>
        <rFont val="Arial Unicode MS"/>
        <charset val="204"/>
      </rPr>
      <t xml:space="preserve">, </t>
    </r>
    <r>
      <rPr>
        <sz val="16"/>
        <color theme="1"/>
        <rFont val="Arial Unicode MS"/>
        <charset val="204"/>
      </rPr>
      <t>серия</t>
    </r>
    <r>
      <rPr>
        <b/>
        <sz val="16"/>
        <color theme="1"/>
        <rFont val="Arial Unicode MS"/>
        <charset val="204"/>
      </rPr>
      <t xml:space="preserve"> VC-1х30</t>
    </r>
    <r>
      <rPr>
        <sz val="12"/>
        <color theme="1"/>
        <rFont val="Arial Unicode MS"/>
        <charset val="204"/>
      </rPr>
      <t>, 1/2.8" Progressive Scan CMOS SC3338</t>
    </r>
  </si>
  <si>
    <r>
      <rPr>
        <sz val="12"/>
        <color theme="1"/>
        <rFont val="Arial Unicode MS"/>
        <charset val="204"/>
      </rPr>
      <t xml:space="preserve"> IP видеокамера </t>
    </r>
    <r>
      <rPr>
        <b/>
        <sz val="14"/>
        <color theme="1"/>
        <rFont val="Arial Unicode MS"/>
        <charset val="204"/>
      </rPr>
      <t>4 Мп</t>
    </r>
    <r>
      <rPr>
        <sz val="12"/>
        <color theme="1"/>
        <rFont val="Arial Unicode MS"/>
        <charset val="204"/>
      </rPr>
      <t xml:space="preserve">, серия </t>
    </r>
    <r>
      <rPr>
        <b/>
        <sz val="14"/>
        <color theme="1"/>
        <rFont val="Arial Unicode MS"/>
        <charset val="204"/>
      </rPr>
      <t>VC-Gх41</t>
    </r>
    <r>
      <rPr>
        <sz val="12"/>
        <color theme="1"/>
        <rFont val="Arial Unicode MS"/>
        <charset val="204"/>
      </rPr>
      <t>, 1/2.8" SC223A</t>
    </r>
  </si>
  <si>
    <t xml:space="preserve">Объектив: Фикс. f=2.8; Тип корпуса: М101; Дальность подсветки: До 30 м; Питание: 12V(DC); Потр. мощность: до 7 Вт; </t>
  </si>
  <si>
    <t xml:space="preserve">Объектив: Фикс. f=2.8; Тип корпуса: М101; Дальность подсветки: До 30 м; Питание: 12V(DC)/802.3af-A,B; Потр. мощность: до 7 Вт; </t>
  </si>
  <si>
    <t xml:space="preserve">Объектив: Фикс. f=3.6; Тип корпуса: М101; Дальность подсветки: До 30 м; Питание: 12V(DC); Потр. мощность: до 7 Вт; </t>
  </si>
  <si>
    <t xml:space="preserve">Объектив: Фикс. f=3.6; Тип корпуса: М101; Дальность подсветки: До 30 м; Питание: 12V(DC)/802.3af-A,B; Потр. мощность: до 7 Вт; </t>
  </si>
  <si>
    <t xml:space="preserve">Объектив: Фикс. f=2.8; Тип корпуса: М129; Дальность подсветки: До 30 м; Питание: 12V(DC); Потр. мощность: до 7 Вт; </t>
  </si>
  <si>
    <t xml:space="preserve">Объектив: Фикс. f=2.8; Тип корпуса: М129; Дальность подсветки: До 30 м; Питание: 12V(DC)/802.3af-A,B; Потр. мощность: до 7 Вт; </t>
  </si>
  <si>
    <t xml:space="preserve">Объектив: Фикс. f=2.8; Тип корпуса: М129; Аудиовход: Встроенный микрофон; Дальность подсветки: До 30 м; Питание: 12V(DC)/802.3af-A,B; Потр. мощность: до 7 Вт; </t>
  </si>
  <si>
    <t xml:space="preserve">Объектив: Фикс. f=3.6; Тип корпуса: М129; Дальность подсветки: До 30 м; Питание: 12V(DC); Потр. мощность: до 7 Вт; </t>
  </si>
  <si>
    <t xml:space="preserve">Объектив: Фикс. f=3.6; Тип корпуса: М129; Дальность подсветки: До 30 м; Питание: 12V(DC)/802.3af-A,B; Потр. мощность: до 7 Вт; </t>
  </si>
  <si>
    <t xml:space="preserve">Объектив: Фикс. f=3.6; Тип корпуса: М129; Аудиовход: Встроенный микрофон; Дальность подсветки: До 30 м; Питание: 12V(DC)/802.3af-A,B; Потр. мощность: до 7 Вт; </t>
  </si>
  <si>
    <t xml:space="preserve">Объектив: Вариоф. f=2.8-12; Тип корпуса: М126; Дальность подсветки: До 40 м; Питание: 12V(DC); Потр. мощность: до 7 Вт; </t>
  </si>
  <si>
    <t xml:space="preserve">Объектив: Вариоф. f=2.8-12; Тип корпуса: М126; Дальность подсветки: До 40 м; Питание: 12V(DC)/802.3af-A,B; Потр. мощность: до 7 Вт; </t>
  </si>
  <si>
    <t xml:space="preserve">Объектив: Фикс. f=2.8; Тип корпуса: М101; Аудиовход: Отсутствует; Дальность подсветки: До 30 м; Питание: 12V(DC); Потр. мощность: до 7 Вт; </t>
  </si>
  <si>
    <t xml:space="preserve">Объектив: Фикс. f=2.8; Тип корпуса: М101; Аудиовход: Отсутствует; Дальность подсветки: До 30 м; Питание: 12V(DC)/802.3af-A,B; Потр. мощность: до 7 Вт; </t>
  </si>
  <si>
    <t xml:space="preserve">Объектив: Фикс. f=3.6; Тип корпуса: М101; Аудиовход: Отсутствует; Дальность подсветки: До 30 м; Питание: 12V(DC); Потр. мощность: до 7 Вт; </t>
  </si>
  <si>
    <t xml:space="preserve">Объектив: Фикс. f=3.6; Тип корпуса: М101; Аудиовход: Отсутствует; Дальность подсветки: До 30 м; Питание: 12V(DC)/802.3af-A,B; Потр. мощность: до 7 Вт; </t>
  </si>
  <si>
    <t xml:space="preserve">Объектив: Фикс. f=2.8; Тип корпуса: М129; Аудиовход: Отсутствует; Дальность подсветки: До 30 м; Питание: 12V(DC); Потр. мощность: до 7 Вт; </t>
  </si>
  <si>
    <t xml:space="preserve">Объектив: Фикс. f=2.8; Тип корпуса: М129; Аудиовход: Отсутствует; Дальность подсветки: До 30 м; Питание: 12V(DC)/802.3af-A,B; Потр. мощность: до 7 Вт; </t>
  </si>
  <si>
    <t xml:space="preserve">Объектив: Фикс. f=3.6; Тип корпуса: М129; Аудиовход: Отсутствует; Дальность подсветки: До 30 м; Питание: 12V(DC); Потр. мощность: до 7 Вт; </t>
  </si>
  <si>
    <t xml:space="preserve">Объектив: Фикс. f=3.6; Тип корпуса: М129; Аудиовход: Отсутствует; Дальность подсветки: До 30 м; Питание: 12V(DC)/802.3af-A,B; Потр. мощность: до 7 Вт; </t>
  </si>
  <si>
    <t xml:space="preserve">Объектив: Вариоф. f=2.8-12; Тип корпуса: М126; Аудиовход: Отсутствует; Дальность подсветки: До 40 м; Питание: 12V(DC); Потр. мощность: до 7 Вт; </t>
  </si>
  <si>
    <t xml:space="preserve">Объектив: Вариоф. f=2.8-12; Тип корпуса: М126; Аудиовход: Отсутствует; Дальность подсветки: До 40 м; Питание: 12V(DC)/802.3af-A,B; Потр. мощность: до 7 Вт; </t>
  </si>
  <si>
    <t xml:space="preserve">Объектив: Вариоф. f=2.8-12; Тип корпуса: М126; Аудиовход: Встроенный микрофон; Дальность подсветки: До 40 м; Питание: 12V(DC)/802.3af-A,B; Потр. мощность: до 7 Вт; </t>
  </si>
  <si>
    <t>M108, f=3.6, Белый, IR</t>
  </si>
  <si>
    <t>M108, f=3.6, Белый, IR, PoE</t>
  </si>
  <si>
    <r>
      <t xml:space="preserve">IP видеокамера </t>
    </r>
    <r>
      <rPr>
        <b/>
        <sz val="14"/>
        <color theme="1"/>
        <rFont val="Arial Cyr"/>
        <charset val="204"/>
      </rPr>
      <t>4 Мп</t>
    </r>
    <r>
      <rPr>
        <sz val="12"/>
        <color theme="1"/>
        <rFont val="Arial Cyr"/>
        <charset val="204"/>
      </rPr>
      <t xml:space="preserve">, серия </t>
    </r>
    <r>
      <rPr>
        <b/>
        <sz val="14"/>
        <color theme="1"/>
        <rFont val="Arial Cyr"/>
        <charset val="204"/>
      </rPr>
      <t>VC-Gх41</t>
    </r>
    <r>
      <rPr>
        <sz val="12"/>
        <color theme="1"/>
        <rFont val="Arial Cyr"/>
        <charset val="204"/>
      </rPr>
      <t>, 1/2.8" SC223A</t>
    </r>
  </si>
  <si>
    <r>
      <t xml:space="preserve"> IP видеокамера</t>
    </r>
    <r>
      <rPr>
        <b/>
        <sz val="14"/>
        <color theme="1"/>
        <rFont val="Arial Unicode MS"/>
        <charset val="204"/>
      </rPr>
      <t xml:space="preserve"> 6 Мп</t>
    </r>
    <r>
      <rPr>
        <sz val="12"/>
        <color theme="1"/>
        <rFont val="Arial Unicode MS"/>
        <charset val="204"/>
      </rPr>
      <t xml:space="preserve">, серия </t>
    </r>
    <r>
      <rPr>
        <b/>
        <sz val="16"/>
        <color theme="1"/>
        <rFont val="Arial Unicode MS"/>
        <charset val="204"/>
      </rPr>
      <t>VC-Gх60</t>
    </r>
    <r>
      <rPr>
        <sz val="12"/>
        <color theme="1"/>
        <rFont val="Arial Unicode MS"/>
        <charset val="204"/>
      </rPr>
      <t>, 1/2.8"" сенсором Sony IMX335</t>
    </r>
  </si>
  <si>
    <r>
      <t>6-мегапиксельная IP-камера с 1/2.8"" сенсором</t>
    </r>
    <r>
      <rPr>
        <b/>
        <sz val="14"/>
        <color rgb="FF000000"/>
        <rFont val="Arial Unicode MS"/>
        <charset val="204"/>
      </rPr>
      <t xml:space="preserve"> Sony IMX335</t>
    </r>
    <r>
      <rPr>
        <sz val="12"/>
        <color indexed="8"/>
        <rFont val="Arial Unicode MS"/>
        <family val="2"/>
        <charset val="204"/>
      </rPr>
      <t xml:space="preserve">. Работает с видеокодеками H.265X, H.265, H.265+, H.265AI.
</t>
    </r>
    <r>
      <rPr>
        <b/>
        <sz val="14"/>
        <color rgb="FFFF0000"/>
        <rFont val="Arial Unicode MS"/>
        <charset val="204"/>
      </rPr>
      <t>Гарантия 2 года! **</t>
    </r>
    <r>
      <rPr>
        <sz val="12"/>
        <color indexed="8"/>
        <rFont val="Arial Unicode MS"/>
        <family val="2"/>
        <charset val="204"/>
      </rPr>
      <t xml:space="preserve">
Доступные разрешения и частота кадров основного потока:
3072 х 2048 (6 Мп) - до 20 к/с
2880 х 1616 (5 Мп) - до 25 к/с
2560 х 1440 (4 Мп) - до 25 к/с
1920 х 1080 (2 Мп) - до 25 к/с
Доступные разрешения и частота кадров вторичного потока:
704 х 576 (D1) - до 25 к/с
800 х 448 (HD1) - до 25 к/с
640 х 360 (QVGA) - до 25 к/с
352 х 288 (CIF) - до 25 к/с
Работает с облачными сервисами VestaCloud, IPEYE. Поддержка PoE-питания и фокусное расстояние объектива опциональны.</t>
    </r>
  </si>
  <si>
    <t>M108, f=3.6, Белый, IR, PoE, аудиовход внешний, спецсборка</t>
  </si>
  <si>
    <t>M108, f=6CS, Титан, IR, PoE, спецсборка</t>
  </si>
  <si>
    <t>VC-G460</t>
  </si>
  <si>
    <t>VC-G460V</t>
  </si>
  <si>
    <t>M108, f=2.8-12, Белый, IR, PoE провод, спецсборка</t>
  </si>
  <si>
    <t>M108, f=2.8-12, Белый, IR, спецсборка</t>
  </si>
  <si>
    <t>M108, f=2.8-12, Титан, IR, PoE провод, вcтроенный микрофон, спецсборка</t>
  </si>
  <si>
    <t>M108, f=2.8-12, Титан, IR, PoE провод, спецсборка</t>
  </si>
  <si>
    <t>M108, f=2.8-12, Титан, IR, спецсборка</t>
  </si>
  <si>
    <r>
      <t xml:space="preserve"> IP видеокамера</t>
    </r>
    <r>
      <rPr>
        <b/>
        <sz val="12"/>
        <color theme="1"/>
        <rFont val="Arial Unicode MS"/>
        <charset val="204"/>
      </rPr>
      <t xml:space="preserve"> </t>
    </r>
    <r>
      <rPr>
        <b/>
        <sz val="16"/>
        <color theme="1"/>
        <rFont val="Arial Unicode MS"/>
        <charset val="204"/>
      </rPr>
      <t>2 Мп</t>
    </r>
    <r>
      <rPr>
        <sz val="12"/>
        <color theme="1"/>
        <rFont val="Arial Unicode MS"/>
        <charset val="204"/>
      </rPr>
      <t xml:space="preserve">, серия </t>
    </r>
    <r>
      <rPr>
        <b/>
        <sz val="16"/>
        <color theme="1"/>
        <rFont val="Arial Unicode MS"/>
        <charset val="204"/>
      </rPr>
      <t>VC-Gх20</t>
    </r>
    <r>
      <rPr>
        <sz val="12"/>
        <color theme="1"/>
        <rFont val="Arial Unicode MS"/>
        <charset val="204"/>
      </rPr>
      <t>, 1/2.8" IMX307LQR CMOS</t>
    </r>
  </si>
  <si>
    <r>
      <t xml:space="preserve"> IP видеокамера </t>
    </r>
    <r>
      <rPr>
        <b/>
        <sz val="16"/>
        <color theme="1"/>
        <rFont val="Arial Unicode MS"/>
        <charset val="204"/>
      </rPr>
      <t>3 Мп</t>
    </r>
    <r>
      <rPr>
        <sz val="12"/>
        <color theme="1"/>
        <rFont val="Arial Unicode MS"/>
        <charset val="204"/>
      </rPr>
      <t xml:space="preserve">, серия </t>
    </r>
    <r>
      <rPr>
        <b/>
        <sz val="16"/>
        <color theme="1"/>
        <rFont val="Arial Unicode MS"/>
        <charset val="204"/>
      </rPr>
      <t>VC-1х30</t>
    </r>
    <r>
      <rPr>
        <sz val="12"/>
        <color theme="1"/>
        <rFont val="Arial Unicode MS"/>
        <charset val="204"/>
      </rPr>
      <t>, 1/2.8" Progressive Scan CMOS SC3338</t>
    </r>
  </si>
  <si>
    <t xml:space="preserve">Объектив: Фикс. f=2.8; Тип корпуса: М106; Аудиовход: Отсутствует; Дальность подсветки: До 30 м; Питание: 12V(DC); Потр. мощность: до 7 Вт; </t>
  </si>
  <si>
    <t xml:space="preserve">Объектив: Фикс. f=2.8; Тип корпуса: М106; Аудиовход: Отсутствует; Дальность подсветки: До 30 м; Питание: 12V(DC)/802.3af-(A,B)/POE провод; Потр. мощность: до 7 Вт; </t>
  </si>
  <si>
    <t xml:space="preserve">Объектив: Фикс. f=2.8; Тип корпуса: М108; Аудиовход: Отсутствует; Дальность подсветки: До 30 м; Питание: 12V(DC); Потр. мощность: до 7 Вт; </t>
  </si>
  <si>
    <t xml:space="preserve">Объектив: Фикс. f=2.8; Тип корпуса: М108; Аудиовход: Отсутствует; Дальность подсветки: До 30 м; Питание: 12V(DC)/802.3af-A,B; Потр. мощность: до 7 Вт; </t>
  </si>
  <si>
    <t xml:space="preserve">Объектив: Фикс. f=2.8; Тип корпуса: М108; Аудиовход: Встроенный микрофон; Дальность подсветки: До 30 м; Питание: 12V(DC); Потр. мощность: до 7 Вт; </t>
  </si>
  <si>
    <t xml:space="preserve">Объектив: Фикс. f=2.8; Тип корпуса: М108; Аудиовход: Встроенный микрофон; Дальность подсветки: До 30 м; Питание: 12V(DC)/802.3af-A,B; Потр. мощность: до 7 Вт; </t>
  </si>
  <si>
    <t xml:space="preserve">Объектив: Фикс. f=2.8; Тип корпуса: М125; Аудиовход: Отсутствует; Дальность подсветки: До 10 м; Питание: 12V(DC); Потр. мощность: до 7 Вт; </t>
  </si>
  <si>
    <t xml:space="preserve">Объектив: Фикс. f=2.8; Тип корпуса: М125; Аудиовход: Отсутствует; Дальность подсветки: До 10 м; Питание: 12V(DC)/802.3af-A,B; Потр. мощность: до 7 Вт; </t>
  </si>
  <si>
    <t xml:space="preserve">Объектив: Фикс. f=2.8; Тип корпуса: М125; Аудиовход: Встроенный микрофон; Дальность подсветки: До 10 м; Питание: 12V(DC); Потр. мощность: до 7 Вт; </t>
  </si>
  <si>
    <t xml:space="preserve">Объектив: Вариоф. f=2.8-12; Тип корпуса: М108; Аудиовход: Отсутствует; Дальность подсветки: До 40 м; Питание: 12V(DC); Потр. мощность: до 7 Вт; </t>
  </si>
  <si>
    <t xml:space="preserve">Объектив: Вариоф. f=2.8-12; Тип корпуса: М108; Аудиовход: Отсутствует; Дальность подсветки: До 40 м; Питание: 12V(DC)/802.3af-(A,B)/POE провод; Потр. мощность: до 7 Вт; </t>
  </si>
  <si>
    <t xml:space="preserve">Объектив: Фикс. f=2.8; Тип корпуса: М128; Аудиовход: Отсутствует; Дальность подсветки: До 30 м; Питание: 12V(DC); Потр. мощность: до 7 Вт; </t>
  </si>
  <si>
    <t xml:space="preserve">Объектив: Фикс. f=2.8; Тип корпуса: М125; Аудиовход: Встроенный микрофон; Дальность подсветки: До 10 м; Питание: 12V(DC)/802.3af-A,B; Потр. мощность: до 7 Вт; </t>
  </si>
  <si>
    <t xml:space="preserve">Объектив: Фикс. f=2.8; Тип корпуса: М106; Аудиовход: Есть; Дальность подсветки: До 30 м; Питание: 12V(DC); Потр. мощность: до 7 Вт; </t>
  </si>
  <si>
    <t xml:space="preserve">Объектив: Фикс. f=2.8; Тип корпуса: М106; Аудиовход: Есть; Дальность подсветки: До 30 м; Питание: 12V(DC)/802.3af-(A,B)/POE провод; Потр. мощность: до 7 Вт; </t>
  </si>
  <si>
    <t xml:space="preserve">Объектив: Фикс. f=3.6; Тип корпуса: М106; Аудиовход: Есть; Дальность подсветки: До 30 м; Питание: 12V(DC); Потр. мощность: до 7 Вт; </t>
  </si>
  <si>
    <t xml:space="preserve">Объектив: Фикс. f=3.6; Тип корпуса: М106; Аудиовход: Есть; Дальность подсветки: До 30 м; Питание: 12V(DC)/802.3af-(A,B)/POE провод; Потр. мощность: до 7 Вт; </t>
  </si>
  <si>
    <t xml:space="preserve">Объектив: Фикс. f=2.8; Тип корпуса: М108; Аудиовход: Есть; Дальность подсветки: До 30 м; Питание: 12V(DC); Потр. мощность: до 7 Вт; </t>
  </si>
  <si>
    <t xml:space="preserve">Объектив: Фикс. f=2.8; Тип корпуса: М108; Аудиовход: Есть; Дальность подсветки: До 30 м; Питание: 12V(DC)/802.3af-A,B; Потр. мощность: до 7 Вт; </t>
  </si>
  <si>
    <t xml:space="preserve">Объектив: Фикс. f=3.6; Тип корпуса: М108; Аудиовход: Есть; Дальность подсветки: До 30 м; Питание: 12V(DC); Потр. мощность: до 7 Вт; </t>
  </si>
  <si>
    <t xml:space="preserve">Объектив: Фикс. f=3.6; Тип корпуса: М108; Аудиовход: Есть; Дальность подсветки: До 30 м; Питание: 12V(DC)/802.3af-A,B; Потр. мощность: до 7 Вт; </t>
  </si>
  <si>
    <t xml:space="preserve">Объектив: Фикс. f=2.8; Тип корпуса: М125; Аудиовход: Есть; Дальность подсветки: До 10 м; Питание: 12V(DC); Потр. мощность: до 7 Вт; </t>
  </si>
  <si>
    <t xml:space="preserve">Объектив: Фикс. f=2.8; Тип корпуса: М125; Аудиовход: Есть; Дальность подсветки: До 10 м; Питание: 12V(DC)/802.3af-A,B; Потр. мощность: до 7 Вт; </t>
  </si>
  <si>
    <t xml:space="preserve">Объектив: Фикс. f=3.6; Тип корпуса: М125; Аудиовход: Есть; Дальность подсветки: До 10 м; Питание: 12V(DC); Потр. мощность: до 7 Вт; </t>
  </si>
  <si>
    <t xml:space="preserve">Объектив: Фикс. f=3.6; Тип корпуса: М125; Аудиовход: Есть; Дальность подсветки: До 10 м; Питание: 12V(DC)/802.3af-A,B; Потр. мощность: до 7 Вт; </t>
  </si>
  <si>
    <t xml:space="preserve">Объектив: Вариоф. f=2.8-12; Тип корпуса: М108; Аудиовход: Есть; Дальность подсветки: До 40 м; Питание: 12V(DC); Потр. мощность: до 7 Вт; </t>
  </si>
  <si>
    <t xml:space="preserve">Объектив: CS, f=6; Тип корпуса: М108; Аудиовход: Есть; Дальность подсветки: До 30 м; Питание: 12V(DC)/802.3af-A,B; Потр. мощность: до 7 Вт; </t>
  </si>
  <si>
    <t xml:space="preserve">Объектив: Вариоф. f=2.8-12; Тип корпуса: М108; Аудиовход: Есть; Дальность подсветки: До 40 м; Питание: 12V(DC)/802.3af-A,B; Потр. мощность: до 7 Вт; </t>
  </si>
  <si>
    <t xml:space="preserve">Режим работы регистратора: Гибридный;                                  Количество каналов: 4 канала BNC; 
Аудиовход: 4 Канала (RCA); 
Разрешение записи: 1080p;                                                       Видеовыходы: 1 VGA, 1 HDMI (до 1920 х 1080);                                                                Количество жестких дисков: 1 до 6 TБ (в комплект не входит); Блок питания: 12В (DC) 2А (блок питания входит в комплект); </t>
  </si>
  <si>
    <r>
      <t xml:space="preserve"> </t>
    </r>
    <r>
      <rPr>
        <sz val="12"/>
        <color theme="1"/>
        <rFont val="Arial Unicode MS"/>
        <charset val="204"/>
      </rPr>
      <t xml:space="preserve">IP видеокамера </t>
    </r>
    <r>
      <rPr>
        <b/>
        <sz val="12"/>
        <color theme="1"/>
        <rFont val="Arial Unicode MS"/>
        <charset val="204"/>
      </rPr>
      <t>6 Мп</t>
    </r>
    <r>
      <rPr>
        <sz val="12"/>
        <color theme="1"/>
        <rFont val="Arial Unicode MS"/>
        <charset val="204"/>
      </rPr>
      <t>, серия</t>
    </r>
    <r>
      <rPr>
        <b/>
        <sz val="16"/>
        <color theme="1"/>
        <rFont val="Arial Unicode MS"/>
        <charset val="204"/>
      </rPr>
      <t xml:space="preserve"> VC-Gх60</t>
    </r>
    <r>
      <rPr>
        <sz val="12"/>
        <color theme="1"/>
        <rFont val="Arial Unicode MS"/>
        <charset val="204"/>
      </rPr>
      <t>, 1/2.8" сенсором Sony IMX335</t>
    </r>
  </si>
  <si>
    <r>
      <t xml:space="preserve">6-мегапиксельная IP-камера с 1/2.8"" сенсором </t>
    </r>
    <r>
      <rPr>
        <b/>
        <sz val="12"/>
        <color rgb="FF000000"/>
        <rFont val="Arial Unicode MS"/>
        <charset val="204"/>
      </rPr>
      <t>Sony IMX335</t>
    </r>
    <r>
      <rPr>
        <sz val="12"/>
        <color rgb="FF000000"/>
        <rFont val="Arial Unicode MS"/>
        <charset val="204"/>
      </rPr>
      <t xml:space="preserve">. Работает с видеокодеками H.265X, H.265, H.265+, H.265AI.
</t>
    </r>
    <r>
      <rPr>
        <b/>
        <sz val="12"/>
        <color rgb="FFFF0000"/>
        <rFont val="Arial Unicode MS"/>
        <charset val="204"/>
      </rPr>
      <t>Гарантия 2 года! **</t>
    </r>
    <r>
      <rPr>
        <sz val="12"/>
        <color rgb="FF000000"/>
        <rFont val="Arial Unicode MS"/>
        <charset val="204"/>
      </rPr>
      <t xml:space="preserve">
</t>
    </r>
    <r>
      <rPr>
        <sz val="11"/>
        <color rgb="FF000000"/>
        <rFont val="Arial Unicode MS"/>
        <charset val="204"/>
      </rPr>
      <t xml:space="preserve">Доступные разрешения и частота кадров основного потока:
3072 х 2048 (6 Мп) - до 20 к/с
2880 х 1616 (5 Мп) - до 25 к/с
2560 х 1440 (4 Мп) - до 25 к/с
1920 х 1080 (2 Мп) - до 25 к/с
Доступные разрешения и частота кадров вторичного потока:
704 х 576 (D1) - до 25 к/с
800 х 448 (HD1) - до 25 к/с
640 х 360 (QVGA) - до 25 к/с
352 х 288 (CIF) - до 25 к/с
</t>
    </r>
    <r>
      <rPr>
        <sz val="12"/>
        <color rgb="FF000000"/>
        <rFont val="Arial Unicode MS"/>
        <charset val="204"/>
      </rPr>
      <t>Работает с облачными сервисами VestaCloud, IPEYE. Поддержка PoE-питания и фокусное расстояние объектива опциональны.</t>
    </r>
  </si>
  <si>
    <t>VC-G260</t>
  </si>
  <si>
    <t xml:space="preserve">Объектив: Фикс. f=2.8; Тип корпуса: М002; Аудиовход: Есть; Дальность подсветки: До 30 м; Питание: 12V(DC); Потр. мощность: до 7 Вт; </t>
  </si>
  <si>
    <t xml:space="preserve">Объектив: Фикс. f=2.8; Тип корпуса: М002; Аудиовход: Есть; Дальность подсветки: До 30 м; Питание: 12V(DC)/802.3af-(A,B)/POE провод; Потр. мощность: до 7 Вт; </t>
  </si>
  <si>
    <t>M002, f=3.6, Белый, IR</t>
  </si>
  <si>
    <t xml:space="preserve">Объектив: Фикс. f=3.6; Тип корпуса: М002; Аудиовход: Есть; Дальность подсветки: До 30 м; Питание: 12V(DC); Потр. мощность: до 7 Вт; </t>
  </si>
  <si>
    <t>M002, f=3.6, Белый, IR, PoE провод</t>
  </si>
  <si>
    <t xml:space="preserve">Объектив: Фикс. f=3.6; Тип корпуса: М002; Аудиовход: Есть; Дальность подсветки: До 30 м; Питание: 12V(DC)/802.3af-(A,B)/POE провод; Потр. мощность: до 7 Вт; </t>
  </si>
  <si>
    <t>M002, f=3.6, Белый, IR, PoE провод, встроенный микрофон</t>
  </si>
  <si>
    <t xml:space="preserve">Объектив: Фикс. f=3.6; Тип корпуса: М002; Аудиовход: Встроенный микрофон; Дальность подсветки: До 30 м; Питание: 12V(DC)/802.3af-(A,B)/POE провод; Потр. мощность: до 7 Вт; </t>
  </si>
  <si>
    <t>M002, f=3.6, Белый, IR, встроенный микрофон</t>
  </si>
  <si>
    <t xml:space="preserve">Объектив: Фикс. f=3.6; Тип корпуса: М002; Аудиовход: Встроенный микрофон; Дальность подсветки: До 30 м; Питание: 12V(DC); Потр. мощность: до 7 Вт; </t>
  </si>
  <si>
    <t xml:space="preserve">Объектив: Фикс. f=2.8; Тип корпуса: М007; Аудиовход: Есть; Дальность подсветки: До 30 м; Питание: 12V(DC); Потр. мощность: до 7 Вт; </t>
  </si>
  <si>
    <t xml:space="preserve">Объектив: Фикс. f=2.8; Тип корпуса: М007; Аудиовход: Есть; Дальность подсветки: До 30 м; Питание: 12V(DC)/802.3af-A,B; Потр. мощность: до 7 Вт; </t>
  </si>
  <si>
    <t>M007, f=3.6, Белый, IR</t>
  </si>
  <si>
    <t xml:space="preserve">Объектив: Фикс. f=3.6; Тип корпуса: М007; Аудиовход: Есть; Дальность подсветки: До 30 м; Питание: 12V(DC); Потр. мощность: до 7 Вт; </t>
  </si>
  <si>
    <t>M007, f=3.6, Белый, IR, PoE</t>
  </si>
  <si>
    <t xml:space="preserve">Объектив: Фикс. f=3.6; Тип корпуса: М007; Аудиовход: Есть; Дальность подсветки: До 30 м; Питание: 12V(DC)/802.3af-A,B; Потр. мощность: до 7 Вт; </t>
  </si>
  <si>
    <t>M007, f=3.6, Белый, IR, PoE, встроенный микрофон</t>
  </si>
  <si>
    <t xml:space="preserve">Объектив: Фикс. f=3.6; Тип корпуса: М007; Аудиовход: Встроенный микрофон; Дальность подсветки: До 30 м; Питание: 12V(DC)/802.3af-A,B; Потр. мощность: до 7 Вт; </t>
  </si>
  <si>
    <t>M007, f=3.6, Белый, IR, встроенный микрофон</t>
  </si>
  <si>
    <t xml:space="preserve">Объектив: Фикс. f=3.6; Тип корпуса: М007; Аудиовход: Встроенный микрофон; Дальность подсветки: До 30 м; Питание: 12V(DC); Потр. мощность: до 7 Вт; </t>
  </si>
  <si>
    <t>VC-G260V</t>
  </si>
  <si>
    <t>M007, f=2.8-12, Белый, IR, PoE, встроенный микрофон, спецсборка</t>
  </si>
  <si>
    <t xml:space="preserve">Объектив: Вариоф. f=2.8-12; Тип корпуса: М007; Аудиовход: Встроенный микрофон; Дальность подсветки: До 30 м; Питание: 12V(DC)/802.3af-A,B; Потр. мощность: до 7 Вт; </t>
  </si>
  <si>
    <t>M007, f=2.8-12, Белый, IR, PoE, спецсборка</t>
  </si>
  <si>
    <t xml:space="preserve">Объектив: Вариоф. f=2.8-12; Тип корпуса: М007; Аудиовход: Есть; Дальность подсветки: До 30 м; Питание: 12V(DC)/802.3af-A,B; Потр. мощность: до 7 Вт; </t>
  </si>
  <si>
    <t>M007, f=2.8-12, Белый, IR, спецсборка</t>
  </si>
  <si>
    <t xml:space="preserve">Объектив: Вариоф. f=2.8-12; Тип корпуса: М007; Аудиовход: Есть; Дальность подсветки: До 30 м; Питание: 12V(DC); Потр. мощность: до 7 Вт; </t>
  </si>
  <si>
    <t>M014, f=2.8-12, Белый, IR</t>
  </si>
  <si>
    <t xml:space="preserve">Объектив: Вариоф. f=2.8-12; Тип корпуса: Купольный; Аудиовход: Есть; Дальность подсветки: До 30 м; Питание: 12V(DC); Потр. мощность: до 7 Вт; </t>
  </si>
  <si>
    <t>M014, f=2.8-12, Белый, IR, PoE провод</t>
  </si>
  <si>
    <t xml:space="preserve">Объектив: Вариоф. f=2.8-12; Тип корпуса: Купольный; Аудиовход: Есть; Дальность подсветки: До 30 м; Питание: 12V(DC)/802.3af-(A,B)/POE провод; Потр. мощность: до 7 Вт; </t>
  </si>
  <si>
    <r>
      <rPr>
        <sz val="12"/>
        <color theme="1"/>
        <rFont val="Arial Unicode MS"/>
        <charset val="204"/>
      </rPr>
      <t xml:space="preserve"> IP видеокамера</t>
    </r>
    <r>
      <rPr>
        <b/>
        <sz val="12"/>
        <color theme="1"/>
        <rFont val="Arial Unicode MS"/>
        <charset val="204"/>
      </rPr>
      <t xml:space="preserve"> </t>
    </r>
    <r>
      <rPr>
        <b/>
        <sz val="14"/>
        <color theme="1"/>
        <rFont val="Arial Unicode MS"/>
        <charset val="204"/>
      </rPr>
      <t>6 Мп</t>
    </r>
    <r>
      <rPr>
        <sz val="12"/>
        <color theme="1"/>
        <rFont val="Arial Unicode MS"/>
        <charset val="204"/>
      </rPr>
      <t xml:space="preserve">, серия </t>
    </r>
    <r>
      <rPr>
        <b/>
        <sz val="16"/>
        <color theme="1"/>
        <rFont val="Arial Unicode MS"/>
        <charset val="204"/>
      </rPr>
      <t>VC-Gх60</t>
    </r>
    <r>
      <rPr>
        <sz val="12"/>
        <color theme="1"/>
        <rFont val="Arial Unicode MS"/>
        <charset val="204"/>
      </rPr>
      <t>,1/2.8"" сенсором Sony IMX335</t>
    </r>
    <r>
      <rPr>
        <b/>
        <sz val="12"/>
        <color theme="1"/>
        <rFont val="Arial Unicode MS"/>
        <charset val="204"/>
      </rPr>
      <t xml:space="preserve"> с ИК подсветкой</t>
    </r>
  </si>
  <si>
    <r>
      <t xml:space="preserve">6-мегапиксельная IP-камера с 1/2.8"" сенсором Sony </t>
    </r>
    <r>
      <rPr>
        <b/>
        <sz val="12"/>
        <color rgb="FF000000"/>
        <rFont val="Arial Unicode MS"/>
        <charset val="204"/>
      </rPr>
      <t>IMX335</t>
    </r>
    <r>
      <rPr>
        <sz val="12"/>
        <color indexed="8"/>
        <rFont val="Arial Unicode MS"/>
        <charset val="204"/>
      </rPr>
      <t xml:space="preserve">. Работает с видеокодеками H.265X, H.265, H.265+, H.265AI.
</t>
    </r>
    <r>
      <rPr>
        <b/>
        <sz val="14"/>
        <color rgb="FFFF0000"/>
        <rFont val="Arial Unicode MS"/>
        <charset val="204"/>
      </rPr>
      <t>Гарантия 2 года! **</t>
    </r>
    <r>
      <rPr>
        <sz val="12"/>
        <color indexed="8"/>
        <rFont val="Arial Unicode MS"/>
        <charset val="204"/>
      </rPr>
      <t xml:space="preserve">
Доступные разрешения и частота кадров основного потока:
3072 х 2048 (6 Мп) - до 20 к/с
2880 х 1616 (5 Мп) - до 25 к/с
2560 х 1440 (4 Мп) - до 25 к/с
1920 х 1080 (2 Мп) - до 25 к/с
Доступные разрешения и частота кадров вторичного потока:
704 х 576 (D1) - до 25 к/с
800 х 448 (HD1) - до 25 к/с
640 х 360 (QVGA) - до 25 к/с
352 х 288 (CIF) - до 25 к/с
Работает с облачными сервисами VestaCloud, IPEYE. Поддержка PoE-питания и фокусное расстояние объектива опциональны</t>
    </r>
  </si>
  <si>
    <t>VC-G360</t>
  </si>
  <si>
    <t xml:space="preserve">Объектив: Фикс. f=2.8; Тип корпуса: М101; Аудиовход: Есть; Дальность подсветки: До 30 м; Питание: 12V(DC); Потр. мощность: до 7 Вт; </t>
  </si>
  <si>
    <t xml:space="preserve">Объектив: Фикс. f=2.8; Тип корпуса: М101; Аудиовход: Есть; Дальность подсветки: До 30 м; Питание: 12V(DC)/802.3af-A,B; Потр. мощность: до 7 Вт; </t>
  </si>
  <si>
    <t xml:space="preserve">Объектив: Фикс. f=3.6; Тип корпуса: М101; Аудиовход: Есть; Дальность подсветки: До 30 м; Питание: 12V(DC); Потр. мощность: до 7 Вт; </t>
  </si>
  <si>
    <t xml:space="preserve">Объектив: Фикс. f=3.6; Тип корпуса: М101; Аудиовход: Есть; Дальность подсветки: До 30 м; Питание: 12V(DC)/802.3af-A,B; Потр. мощность: до 7 Вт; </t>
  </si>
  <si>
    <t>M101, f=3.6, Белый, IR, PoE, аудиовход внешний, спецсборка</t>
  </si>
  <si>
    <t>M101, f=3.6, Титан, IR</t>
  </si>
  <si>
    <t>M101, f=3.6, Титан, IR, PoE</t>
  </si>
  <si>
    <t xml:space="preserve">Объектив: Фикс. f=2.8; Тип корпуса: М126; Аудиовход: Есть; Дальность подсветки: До 40 м; Питание: 12V(DC); Потр. мощность: до 7 Вт; </t>
  </si>
  <si>
    <t xml:space="preserve">Объектив: Фикс. f=2.8; Тип корпуса: М126; Аудиовход: Есть; Дальность подсветки: До 40 м; Питание: 12V(DC)/802.3af-A,B; Потр. мощность: до 7 Вт; </t>
  </si>
  <si>
    <t>M126, f=3.6, Белый, IR, PoE</t>
  </si>
  <si>
    <t xml:space="preserve">Объектив: Фикс. f=3.6; Тип корпуса: М126; Аудиовход: Есть; Дальность подсветки: До 40 м; Питание: 12V(DC)/802.3af-A,B; Потр. мощность: до 7 Вт; </t>
  </si>
  <si>
    <t xml:space="preserve">Объектив: Фикс. f=2.8; Тип корпуса: М129; Аудиовход: Есть; Дальность подсветки: До 30 м; Питание: 12V(DC); Потр. мощность: до 7 Вт; </t>
  </si>
  <si>
    <t xml:space="preserve">Объектив: Фикс. f=2.8; Тип корпуса: М129; Аудиовход: Есть; Дальность подсветки: До 30 м; Питание: 12V(DC)/802.3af-A,B; Потр. мощность: до 7 Вт; </t>
  </si>
  <si>
    <t xml:space="preserve">Объектив: Фикс. f=3.6; Тип корпуса: М129; Аудиовход: Есть; Дальность подсветки: До 30 м; Питание: 12V(DC); Потр. мощность: до 7 Вт; </t>
  </si>
  <si>
    <t xml:space="preserve">Объектив: Фикс. f=3.6; Тип корпуса: М129; Аудиовход: Есть; Дальность подсветки: До 30 м; Питание: 12V(DC)/802.3af-A,B; Потр. мощность: до 7 Вт; </t>
  </si>
  <si>
    <t>VC-G360V</t>
  </si>
  <si>
    <t xml:space="preserve">Объектив: Вариоф. f=2.8-12; Тип корпуса: М126; Аудиовход: Есть; Дальность подсветки: До 40 м; Питание: 12V(DC)/802.3af-A,B; Потр. мощность: до 7 Вт; </t>
  </si>
  <si>
    <t xml:space="preserve">Объектив: Вариоф. f=2.8-12; Тип корпуса: М126; Аудиовход: Есть; Дальность подсветки: До 40 м; Питание: 12V(DC); Потр. мощность: до 7 Вт; </t>
  </si>
  <si>
    <t>VSW-L118P</t>
  </si>
  <si>
    <t>Неуправляемый PoE-коммутатор для систем цифрового видеонаблюдения. 
Размер буфера составляет 4 Мб. 
Присутствует 16 портов 10/100M Ethernet с поддержкой PoE-питания, 2 uplink-порта 10/100/1000 Ethernet и 1 SFP 100/1000 Мбит/с. Суммарная пропускная способность составляет 9.2 Гбит/с. 
Имеет таблицу MAC- адресов 8К.
Коммутатор поддерживает подачу питания по стандарту IEEE 802.3 af/at. Общий PoE-бюджет составляет 200 Вт, максимальная нагрузка на порт - до 30 Вт.</t>
  </si>
  <si>
    <t>VSW-148P</t>
  </si>
  <si>
    <t>Неуправляемый PoE-коммутатор для систем цифрового видеонаблюдения. Размер буфера составляет 4 Мб. 
Присутствуют 48 портов 10/100/1000M Ethernet с поддержкой PoE-питания и 2 uplink-порта SFP. 
Суммарная пропускная способность составляет 100 Гбит/с. Имеет таблицу MAC- адресов 8К.
Коммутатор поддерживает подачу питания по стандарту IEEE 802.3 af/at. Общий PoE-бюджет составляет 400 Вт, максимальная нагрузка на порт - до 30 Вт.</t>
  </si>
  <si>
    <t>M 1HDD rev 3.0</t>
  </si>
  <si>
    <t>M 4HDD rev 7.0</t>
  </si>
  <si>
    <t xml:space="preserve">Режим работы регистратора: IP;                               
Количество каналов: 32;                                                            Аудиовход: 1 (RCA);                                                                Разрешение записи: 4K;                                                 
Количество аудиовходов: 1 (RCA);                                            Видеовыходы: 1 VGA, 1 HDMI (до 3840 x 2160);                                                                                        Количество жестких дисков: 1 до 14TБ (в комплект не входит); Блок питания: 12В (DC) 5А (блок питания входит в комплект); </t>
  </si>
  <si>
    <t>VNVR-8510</t>
  </si>
  <si>
    <t xml:space="preserve">Режим работы регистратора: Сетевой;                                      Количество каналов: 10;                                                             Аудиовход: Комбинированный разъем Jack 3.5;                                                                       Разрешение записи: 8MП;                                                 
Количество аудиовходов: Нет;                                                  Видеовыходы: 1 VGA, 1 HDMI (до 3840 x 2160);                                                                               Количество жестких дисков: 1 до 14TБ (в комплект не входит);                                                                                   Блок питания: 12В (DC) 2А; </t>
  </si>
  <si>
    <t>IP-видеорегистратор 32-канальный на 2 жестких диска.
• 32 канала
• Поддержка компрессии H.265, H.265+, H.264, H.264+
• Запись видео с разрешением до 12 Мп
• Синхронное воспроизведение 4 каналов по 4 Мп
• 2 интерфейса SATA HDD до 10 Тб
• 1 сетевой интерфейс 8P8C (RJ45) 10/100/1000 Мбит/с Ethernet
• До 128 удаленных подключений
• Поддержка ONVIF</t>
  </si>
  <si>
    <t>M1 RCA 1.1</t>
  </si>
  <si>
    <t>iRUS-NVR2322</t>
  </si>
  <si>
    <t xml:space="preserve">Режим работы регистратора: Гибридный;                                  Количество каналов: 32;                                                         Аудиовход: 16 (RCA);                                               
Разрешение записи: 5M, 4M и ниже;
Количество аудиовходов: 16 RCA;                                            Видеовыходы: 1 VGA, 1 HDMI (до 3840 x 2160);                        Количество жестких дисков: 4 до 8 TБ (в комплект не входит); Блок питания: 12В (DC) 5А; </t>
  </si>
  <si>
    <t xml:space="preserve">Режим работы регистратора: Гибридный;                                  Количество каналов: 4; Аудиовход: 4 Канала (RCA);
Разрешение записи: 1080p;                                                       Видеовыходы: 1 BNC (CVBS PAL), 1 VGA (до 1440 x 900), 1 HDMI (до 1440 x 900);                                                                Количество жестких дисков: 1 до 6 TБ (в комплект не входит); Блок питания: 12В (DC) 2А; </t>
  </si>
  <si>
    <t>220013 г.Минск ул. 2-ая Шестая линия, д.11, оф.12 
УНП 100151049
Тел    +375 17  292 70 52, 292 30 11, 292 35 52
         р/с BY66BPSB30121027490129330000 в Региональной Дирекции №700 
         по г.Минску и Минской области ОАО «Сбер-Банк», БИК BPSBBY2X
                                       г.Минск, пр-т Независимости,32А-1</t>
  </si>
  <si>
    <t>Рекомендуемая розничная цена, руб с НДС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</si>
</sst>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руб.-419];[Red]\-#,##0\ [$руб.-419]"/>
    <numFmt numFmtId="165" formatCode="[$-419]General"/>
  </numFmts>
  <fonts count="88">
    <font>
      <sz val="11"/>
      <color indexed="8"/>
      <name val="Calibri"/>
      <family val="2"/>
      <charset val="204"/>
    </font>
    <font>
      <sz val="11"/>
      <color theme="1"/>
      <name val="Calibri"/>
      <family val="2"/>
      <charset val="204"/>
      <scheme val="minor"/>
    </font>
    <font>
      <sz val="11"/>
      <color indexed="8"/>
      <name val="Calibri"/>
      <family val="2"/>
      <charset val="204"/>
    </font>
    <font>
      <u/>
      <sz val="10"/>
      <color indexed="12"/>
      <name val="Arial Cyr"/>
      <family val="2"/>
      <charset val="204"/>
    </font>
    <font>
      <sz val="10"/>
      <color indexed="9"/>
      <name val="Arial"/>
      <family val="2"/>
      <charset val="204"/>
    </font>
    <font>
      <u/>
      <sz val="11"/>
      <color indexed="12"/>
      <name val="Calibri"/>
      <family val="2"/>
      <charset val="204"/>
    </font>
    <font>
      <sz val="10"/>
      <color indexed="9"/>
      <name val="Arial Cyr"/>
      <family val="2"/>
      <charset val="204"/>
    </font>
    <font>
      <sz val="12"/>
      <name val="Arial Narrow"/>
      <family val="2"/>
      <charset val="204"/>
    </font>
    <font>
      <sz val="12"/>
      <name val="宋体"/>
      <charset val="134"/>
    </font>
    <font>
      <sz val="12"/>
      <color indexed="8"/>
      <name val="Arial Unicode MS"/>
      <family val="2"/>
      <charset val="204"/>
    </font>
    <font>
      <b/>
      <u/>
      <sz val="10"/>
      <color indexed="12"/>
      <name val="Arial Cyr"/>
      <charset val="204"/>
    </font>
    <font>
      <sz val="11"/>
      <color indexed="8"/>
      <name val="Arial"/>
      <family val="2"/>
      <charset val="204"/>
    </font>
    <font>
      <b/>
      <sz val="12"/>
      <color indexed="8"/>
      <name val="Arial Unicode MS"/>
      <family val="2"/>
      <charset val="204"/>
    </font>
    <font>
      <b/>
      <sz val="12"/>
      <color indexed="10"/>
      <name val="Arial Unicode MS"/>
      <family val="2"/>
      <charset val="204"/>
    </font>
    <font>
      <b/>
      <sz val="12"/>
      <color indexed="8"/>
      <name val="Calibri"/>
      <family val="2"/>
      <charset val="204"/>
    </font>
    <font>
      <b/>
      <sz val="11"/>
      <color indexed="8"/>
      <name val="Calibri"/>
      <family val="2"/>
      <charset val="204"/>
    </font>
    <font>
      <sz val="11"/>
      <color indexed="8"/>
      <name val="Arial Unicode MS"/>
      <family val="2"/>
      <charset val="204"/>
    </font>
    <font>
      <b/>
      <sz val="12"/>
      <color indexed="8"/>
      <name val="Arial"/>
      <family val="2"/>
      <charset val="204"/>
    </font>
    <font>
      <sz val="12"/>
      <color indexed="8"/>
      <name val="Arial"/>
      <family val="2"/>
      <charset val="204"/>
    </font>
    <font>
      <sz val="12"/>
      <color indexed="8"/>
      <name val="Calibri"/>
      <family val="2"/>
      <charset val="204"/>
    </font>
    <font>
      <b/>
      <sz val="10"/>
      <color indexed="8"/>
      <name val="Calibri"/>
      <family val="2"/>
      <charset val="204"/>
    </font>
    <font>
      <b/>
      <sz val="10"/>
      <color indexed="8"/>
      <name val="Arial Unicode MS"/>
      <family val="2"/>
      <charset val="204"/>
    </font>
    <font>
      <b/>
      <u/>
      <sz val="10"/>
      <color indexed="12"/>
      <name val="Arial Cyr"/>
      <family val="2"/>
      <charset val="204"/>
    </font>
    <font>
      <b/>
      <sz val="10"/>
      <color indexed="8"/>
      <name val="Arial Unicode MS"/>
      <family val="2"/>
      <charset val="204"/>
    </font>
    <font>
      <sz val="12"/>
      <color indexed="8"/>
      <name val="Arial Unicode MS"/>
      <family val="2"/>
      <charset val="204"/>
    </font>
    <font>
      <b/>
      <sz val="8"/>
      <color indexed="8"/>
      <name val="Arial Unicode MS"/>
      <family val="2"/>
      <charset val="204"/>
    </font>
    <font>
      <b/>
      <sz val="12"/>
      <color indexed="8"/>
      <name val="Arial Unicode MS"/>
      <family val="2"/>
      <charset val="204"/>
    </font>
    <font>
      <sz val="12"/>
      <color indexed="64"/>
      <name val="Arial Unicode MS"/>
      <family val="2"/>
      <charset val="204"/>
    </font>
    <font>
      <b/>
      <sz val="10"/>
      <color indexed="64"/>
      <name val="Arial Unicode MS"/>
      <family val="2"/>
      <charset val="204"/>
    </font>
    <font>
      <sz val="12"/>
      <name val="Arial Unicode MS"/>
      <family val="2"/>
      <charset val="204"/>
    </font>
    <font>
      <b/>
      <sz val="11"/>
      <color theme="1"/>
      <name val="Calibri"/>
      <family val="2"/>
      <charset val="204"/>
      <scheme val="minor"/>
    </font>
    <font>
      <sz val="10"/>
      <color theme="1"/>
      <name val="Arial Unicode MS"/>
      <family val="2"/>
      <charset val="204"/>
    </font>
    <font>
      <sz val="9"/>
      <color theme="1"/>
      <name val="Arial Unicode MS"/>
      <family val="2"/>
      <charset val="204"/>
    </font>
    <font>
      <b/>
      <sz val="9"/>
      <color theme="1"/>
      <name val="Arial Unicode MS"/>
      <family val="2"/>
      <charset val="204"/>
    </font>
    <font>
      <b/>
      <sz val="10"/>
      <color theme="1"/>
      <name val="Arial Unicode MS"/>
      <family val="2"/>
      <charset val="204"/>
    </font>
    <font>
      <sz val="11"/>
      <color theme="1"/>
      <name val="Calibri"/>
      <family val="2"/>
      <scheme val="minor"/>
    </font>
    <font>
      <b/>
      <sz val="8"/>
      <color theme="1"/>
      <name val="Arial Unicode MS"/>
      <family val="2"/>
      <charset val="204"/>
    </font>
    <font>
      <b/>
      <sz val="9"/>
      <color theme="1"/>
      <name val="Arial Unicode MS"/>
      <family val="2"/>
      <charset val="204"/>
    </font>
    <font>
      <b/>
      <sz val="10"/>
      <color theme="1"/>
      <name val="Arial Cyr"/>
      <charset val="204"/>
    </font>
    <font>
      <b/>
      <sz val="12"/>
      <color theme="1"/>
      <name val="Arial Unicode MS"/>
      <family val="2"/>
      <charset val="204"/>
    </font>
    <font>
      <b/>
      <sz val="11"/>
      <color theme="1"/>
      <name val="Calibri"/>
      <family val="2"/>
      <charset val="204"/>
    </font>
    <font>
      <b/>
      <sz val="8"/>
      <color theme="1"/>
      <name val="Arial Unicode MS"/>
      <family val="2"/>
      <charset val="204"/>
    </font>
    <font>
      <sz val="12"/>
      <color theme="1"/>
      <name val="Arial Unicode MS"/>
      <family val="2"/>
      <charset val="204"/>
    </font>
    <font>
      <sz val="12"/>
      <color theme="1"/>
      <name val="Arial Unicode MS"/>
      <family val="2"/>
      <charset val="204"/>
    </font>
    <font>
      <b/>
      <sz val="11"/>
      <color theme="3" tint="-0.499984740745262"/>
      <name val="Calibri"/>
      <family val="2"/>
      <charset val="204"/>
    </font>
    <font>
      <sz val="8"/>
      <color theme="1"/>
      <name val="Arial Unicode MS"/>
      <family val="2"/>
      <charset val="204"/>
    </font>
    <font>
      <sz val="12"/>
      <color theme="1"/>
      <name val="Arial Unicode MS"/>
      <family val="2"/>
      <charset val="204"/>
    </font>
    <font>
      <b/>
      <u/>
      <sz val="10"/>
      <color theme="1"/>
      <name val="Arial Cyr"/>
      <family val="2"/>
      <charset val="204"/>
    </font>
    <font>
      <b/>
      <sz val="12"/>
      <color theme="1"/>
      <name val="Calibri"/>
      <family val="2"/>
      <charset val="204"/>
    </font>
    <font>
      <b/>
      <u/>
      <sz val="10"/>
      <color theme="1"/>
      <name val="Arial Cyr"/>
      <charset val="204"/>
    </font>
    <font>
      <sz val="11"/>
      <color theme="1"/>
      <name val="Calibri"/>
      <family val="2"/>
      <charset val="204"/>
    </font>
    <font>
      <b/>
      <sz val="8"/>
      <color rgb="FF000000"/>
      <name val="Arial Unicode MS"/>
      <family val="2"/>
      <charset val="204"/>
    </font>
    <font>
      <b/>
      <sz val="8"/>
      <color theme="1"/>
      <name val="Arial Unicode MS"/>
      <family val="2"/>
      <charset val="204"/>
    </font>
    <font>
      <b/>
      <sz val="12"/>
      <color theme="1"/>
      <name val="Arial Unicode MS"/>
      <family val="2"/>
      <charset val="204"/>
    </font>
    <font>
      <sz val="11"/>
      <color theme="1"/>
      <name val="Arial Unicode MS"/>
      <family val="2"/>
      <charset val="204"/>
    </font>
    <font>
      <sz val="13"/>
      <color theme="1"/>
      <name val="Arial Unicode MS"/>
      <family val="2"/>
      <charset val="204"/>
    </font>
    <font>
      <sz val="10"/>
      <color theme="1"/>
      <name val="Arial Unicode MS"/>
      <family val="2"/>
      <charset val="204"/>
    </font>
    <font>
      <b/>
      <sz val="12"/>
      <color rgb="FFFF0000"/>
      <name val="Arial Unicode MS"/>
      <family val="2"/>
      <charset val="204"/>
    </font>
    <font>
      <b/>
      <sz val="12"/>
      <color theme="1"/>
      <name val="Arial Cyr"/>
      <charset val="204"/>
    </font>
    <font>
      <sz val="12"/>
      <color theme="1"/>
      <name val="Arial Cyr"/>
      <charset val="204"/>
    </font>
    <font>
      <b/>
      <sz val="12"/>
      <color rgb="FFFF0000"/>
      <name val="Arial Cyr"/>
      <charset val="204"/>
    </font>
    <font>
      <b/>
      <sz val="10"/>
      <color theme="1"/>
      <name val="Arial Cyr"/>
    </font>
    <font>
      <sz val="8"/>
      <color theme="1"/>
      <name val="Arial Unicode MS"/>
      <family val="2"/>
      <charset val="204"/>
    </font>
    <font>
      <b/>
      <sz val="11"/>
      <color indexed="8"/>
      <name val="Arial Unicode MS"/>
      <family val="2"/>
      <charset val="204"/>
    </font>
    <font>
      <b/>
      <sz val="11"/>
      <color indexed="10"/>
      <name val="Arial Unicode MS"/>
      <family val="2"/>
      <charset val="204"/>
    </font>
    <font>
      <sz val="11"/>
      <color rgb="FF000000"/>
      <name val="宋体1"/>
      <charset val="134"/>
    </font>
    <font>
      <b/>
      <u/>
      <sz val="11"/>
      <color indexed="8"/>
      <name val="Calibri"/>
      <family val="2"/>
      <charset val="204"/>
    </font>
    <font>
      <b/>
      <u/>
      <sz val="10"/>
      <name val="Arial Cyr"/>
      <charset val="204"/>
    </font>
    <font>
      <b/>
      <sz val="10"/>
      <name val="Arial Cyr"/>
      <charset val="204"/>
    </font>
    <font>
      <b/>
      <u/>
      <sz val="10"/>
      <name val="Arial Unicode MS"/>
      <family val="2"/>
      <charset val="204"/>
    </font>
    <font>
      <b/>
      <u/>
      <sz val="11"/>
      <name val="Calibri"/>
      <family val="2"/>
      <charset val="204"/>
    </font>
    <font>
      <sz val="12"/>
      <color theme="1"/>
      <name val="Arial Unicode MS"/>
      <charset val="204"/>
    </font>
    <font>
      <b/>
      <sz val="12"/>
      <color theme="1"/>
      <name val="Arial Unicode MS"/>
      <charset val="204"/>
    </font>
    <font>
      <b/>
      <sz val="16"/>
      <color theme="1"/>
      <name val="Arial Unicode MS"/>
      <charset val="204"/>
    </font>
    <font>
      <sz val="10"/>
      <color theme="1"/>
      <name val="Arial Unicode MS"/>
      <charset val="204"/>
    </font>
    <font>
      <b/>
      <sz val="14"/>
      <color theme="1"/>
      <name val="Arial Unicode MS"/>
      <charset val="204"/>
    </font>
    <font>
      <sz val="16"/>
      <color theme="1"/>
      <name val="Arial Unicode MS"/>
      <charset val="204"/>
    </font>
    <font>
      <b/>
      <sz val="14"/>
      <color rgb="FFFF0000"/>
      <name val="Arial Unicode MS"/>
      <charset val="204"/>
    </font>
    <font>
      <b/>
      <sz val="14"/>
      <color rgb="FF000000"/>
      <name val="Arial Unicode MS"/>
      <charset val="204"/>
    </font>
    <font>
      <b/>
      <sz val="14"/>
      <color theme="1"/>
      <name val="Arial Cyr"/>
      <charset val="204"/>
    </font>
    <font>
      <b/>
      <i/>
      <sz val="9"/>
      <color theme="1"/>
      <name val="Arial Unicode MS"/>
      <charset val="204"/>
    </font>
    <font>
      <sz val="12"/>
      <color rgb="FF000000"/>
      <name val="Arial Unicode MS"/>
      <charset val="204"/>
    </font>
    <font>
      <b/>
      <sz val="12"/>
      <color rgb="FF000000"/>
      <name val="Arial Unicode MS"/>
      <charset val="204"/>
    </font>
    <font>
      <b/>
      <sz val="12"/>
      <color rgb="FFFF0000"/>
      <name val="Arial Unicode MS"/>
      <charset val="204"/>
    </font>
    <font>
      <sz val="11"/>
      <color rgb="FF000000"/>
      <name val="Arial Unicode MS"/>
      <charset val="204"/>
    </font>
    <font>
      <sz val="12"/>
      <color indexed="8"/>
      <name val="Arial Unicode MS"/>
      <charset val="204"/>
    </font>
    <font>
      <sz val="9"/>
      <name val="Arial"/>
      <family val="2"/>
      <charset val="204"/>
    </font>
    <font>
      <b/>
      <sz val="8"/>
      <name val="Arial"/>
      <family val="2"/>
    </font>
  </fonts>
  <fills count="9">
    <fill>
      <patternFill patternType="none"/>
    </fill>
    <fill>
      <patternFill patternType="gray125"/>
    </fill>
    <fill>
      <patternFill patternType="solid">
        <fgColor indexed="18"/>
        <bgColor indexed="32"/>
      </patternFill>
    </fill>
    <fill>
      <patternFill patternType="solid">
        <fgColor indexed="62"/>
        <bgColor indexed="56"/>
      </patternFill>
    </fill>
    <fill>
      <patternFill patternType="solid">
        <fgColor indexed="31"/>
        <bgColor indexed="22"/>
      </patternFill>
    </fill>
    <fill>
      <patternFill patternType="solid">
        <fgColor indexed="9"/>
        <bgColor indexed="26"/>
      </patternFill>
    </fill>
    <fill>
      <patternFill patternType="solid">
        <fgColor indexed="65"/>
        <bgColor indexed="26"/>
      </patternFill>
    </fill>
    <fill>
      <patternFill patternType="solid">
        <fgColor theme="0"/>
        <bgColor indexed="64"/>
      </patternFill>
    </fill>
    <fill>
      <patternFill patternType="solid">
        <fgColor rgb="FF92D050"/>
        <bgColor indexed="64"/>
      </patternFill>
    </fill>
  </fills>
  <borders count="7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53">
    <xf numFmtId="0" fontId="0" fillId="0" borderId="0"/>
    <xf numFmtId="0" fontId="2" fillId="0" borderId="0"/>
    <xf numFmtId="0" fontId="11" fillId="0" borderId="0"/>
    <xf numFmtId="0" fontId="3"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2" borderId="1">
      <alignment horizontal="center" vertical="center" wrapText="1"/>
    </xf>
    <xf numFmtId="0" fontId="6" fillId="3" borderId="1">
      <alignment horizontal="center" vertical="center" wrapText="1"/>
    </xf>
    <xf numFmtId="0" fontId="7" fillId="4" borderId="1">
      <alignment horizontal="center" vertical="center" wrapText="1"/>
    </xf>
    <xf numFmtId="0" fontId="8" fillId="0" borderId="0"/>
    <xf numFmtId="0" fontId="35" fillId="0" borderId="0"/>
    <xf numFmtId="165" fontId="65" fillId="0" borderId="0" applyBorder="0" applyProtection="0">
      <alignment vertical="center"/>
    </xf>
  </cellStyleXfs>
  <cellXfs count="470">
    <xf numFmtId="0" fontId="0" fillId="0" borderId="0" xfId="0"/>
    <xf numFmtId="0" fontId="31" fillId="0" borderId="0" xfId="0" applyFont="1" applyProtection="1">
      <protection hidden="1"/>
    </xf>
    <xf numFmtId="0" fontId="32" fillId="0" borderId="0" xfId="0" applyFont="1" applyProtection="1">
      <protection hidden="1"/>
    </xf>
    <xf numFmtId="0" fontId="0" fillId="0" borderId="0" xfId="0" applyAlignment="1">
      <alignment horizontal="center" vertical="center"/>
    </xf>
    <xf numFmtId="0" fontId="0" fillId="0" borderId="0" xfId="0" applyAlignment="1">
      <alignment wrapText="1"/>
    </xf>
    <xf numFmtId="0" fontId="33" fillId="0" borderId="2" xfId="47" applyFont="1" applyFill="1" applyBorder="1" applyProtection="1">
      <alignment horizontal="center" vertical="center" wrapText="1"/>
      <protection hidden="1"/>
    </xf>
    <xf numFmtId="0" fontId="15" fillId="0" borderId="0" xfId="0" applyFont="1"/>
    <xf numFmtId="0" fontId="0" fillId="0" borderId="0" xfId="0" applyAlignment="1">
      <alignment horizontal="left" vertical="top"/>
    </xf>
    <xf numFmtId="1" fontId="31" fillId="0" borderId="0" xfId="0" applyNumberFormat="1" applyFont="1" applyProtection="1">
      <protection hidden="1"/>
    </xf>
    <xf numFmtId="0" fontId="15" fillId="0" borderId="0" xfId="0" applyFont="1" applyAlignment="1">
      <alignment vertical="center"/>
    </xf>
    <xf numFmtId="0" fontId="21" fillId="0" borderId="0" xfId="0" applyFont="1" applyAlignment="1">
      <alignment horizontal="center" vertical="center"/>
    </xf>
    <xf numFmtId="0" fontId="16" fillId="0" borderId="0" xfId="0" applyFont="1"/>
    <xf numFmtId="0" fontId="33" fillId="0" borderId="3" xfId="47" applyFont="1" applyFill="1" applyBorder="1" applyProtection="1">
      <alignment horizontal="center" vertical="center" wrapText="1"/>
      <protection hidden="1"/>
    </xf>
    <xf numFmtId="0" fontId="23"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37" fillId="0" borderId="2" xfId="47" applyFont="1" applyFill="1" applyBorder="1" applyProtection="1">
      <alignment horizontal="center" vertical="center" wrapText="1"/>
      <protection hidden="1"/>
    </xf>
    <xf numFmtId="0" fontId="0" fillId="0" borderId="0" xfId="0" applyAlignment="1">
      <alignment vertical="center"/>
    </xf>
    <xf numFmtId="0" fontId="40" fillId="0" borderId="0" xfId="0" applyFont="1" applyAlignment="1">
      <alignment horizontal="center" vertical="center"/>
    </xf>
    <xf numFmtId="0" fontId="56" fillId="0" borderId="33" xfId="0" applyFont="1" applyBorder="1" applyAlignment="1">
      <alignment horizontal="center" vertical="center" wrapText="1"/>
    </xf>
    <xf numFmtId="0" fontId="41" fillId="0" borderId="33" xfId="0" applyFont="1" applyBorder="1" applyAlignment="1">
      <alignment horizontal="center" vertical="center" wrapText="1"/>
    </xf>
    <xf numFmtId="0" fontId="9" fillId="0" borderId="0" xfId="0" applyFont="1" applyAlignment="1">
      <alignment vertical="center" wrapText="1"/>
    </xf>
    <xf numFmtId="0" fontId="33" fillId="0" borderId="33" xfId="47" applyFont="1" applyFill="1" applyBorder="1" applyProtection="1">
      <alignment horizontal="center" vertical="center" wrapText="1"/>
      <protection hidden="1"/>
    </xf>
    <xf numFmtId="0" fontId="32" fillId="0" borderId="33" xfId="47" applyFont="1" applyFill="1" applyBorder="1" applyProtection="1">
      <alignment horizontal="center" vertical="center" wrapText="1"/>
      <protection hidden="1"/>
    </xf>
    <xf numFmtId="0" fontId="41" fillId="0" borderId="34" xfId="0" applyFont="1" applyBorder="1" applyAlignment="1">
      <alignment horizontal="center" vertical="center" wrapText="1"/>
    </xf>
    <xf numFmtId="0" fontId="15" fillId="0" borderId="34" xfId="0" applyFont="1" applyBorder="1" applyAlignment="1">
      <alignment horizontal="center" vertical="center"/>
    </xf>
    <xf numFmtId="0" fontId="33" fillId="0" borderId="34" xfId="0" applyFont="1" applyBorder="1" applyAlignment="1" applyProtection="1">
      <alignment vertical="center" wrapText="1"/>
      <protection hidden="1"/>
    </xf>
    <xf numFmtId="0" fontId="15" fillId="0" borderId="37" xfId="0" applyFont="1" applyBorder="1" applyAlignment="1">
      <alignment horizontal="center" vertical="center" wrapText="1"/>
    </xf>
    <xf numFmtId="3" fontId="34" fillId="0" borderId="39" xfId="0" applyNumberFormat="1" applyFont="1" applyBorder="1" applyAlignment="1" applyProtection="1">
      <alignment horizontal="center" vertical="center" wrapText="1"/>
      <protection hidden="1"/>
    </xf>
    <xf numFmtId="3" fontId="34" fillId="0" borderId="39" xfId="0" applyNumberFormat="1" applyFont="1" applyBorder="1" applyAlignment="1" applyProtection="1">
      <alignment horizontal="center" vertical="center"/>
      <protection hidden="1"/>
    </xf>
    <xf numFmtId="0" fontId="21" fillId="0" borderId="39" xfId="0" applyFont="1" applyBorder="1" applyAlignment="1">
      <alignment horizontal="center" vertical="center"/>
    </xf>
    <xf numFmtId="0" fontId="34" fillId="0" borderId="39" xfId="0" applyFont="1" applyBorder="1" applyAlignment="1">
      <alignment horizontal="center" vertical="center" wrapText="1"/>
    </xf>
    <xf numFmtId="0" fontId="34" fillId="8" borderId="0" xfId="47" applyFont="1" applyFill="1" applyBorder="1" applyProtection="1">
      <alignment horizontal="center" vertical="center" wrapText="1"/>
      <protection hidden="1"/>
    </xf>
    <xf numFmtId="0" fontId="39" fillId="8" borderId="0" xfId="47" applyFont="1" applyFill="1" applyBorder="1" applyProtection="1">
      <alignment horizontal="center" vertical="center" wrapText="1"/>
      <protection hidden="1"/>
    </xf>
    <xf numFmtId="1" fontId="33" fillId="0" borderId="39" xfId="47" applyNumberFormat="1" applyFont="1" applyFill="1" applyBorder="1" applyProtection="1">
      <alignment horizontal="center" vertical="center" wrapText="1"/>
      <protection hidden="1"/>
    </xf>
    <xf numFmtId="0" fontId="9" fillId="0" borderId="0" xfId="0" applyFont="1" applyAlignment="1">
      <alignment horizontal="left" vertical="center" wrapText="1"/>
    </xf>
    <xf numFmtId="0" fontId="9" fillId="0" borderId="33" xfId="0" applyFont="1" applyBorder="1" applyAlignment="1">
      <alignment vertical="center" wrapText="1"/>
    </xf>
    <xf numFmtId="0" fontId="9" fillId="0" borderId="4" xfId="0" applyFont="1" applyBorder="1" applyAlignment="1">
      <alignment vertical="center" wrapText="1"/>
    </xf>
    <xf numFmtId="0" fontId="31" fillId="0" borderId="33" xfId="0" applyFont="1" applyBorder="1" applyAlignment="1">
      <alignment horizontal="center" vertical="center" wrapText="1"/>
    </xf>
    <xf numFmtId="0" fontId="14" fillId="0" borderId="0" xfId="0" applyFont="1"/>
    <xf numFmtId="0" fontId="56" fillId="0" borderId="53" xfId="0" applyFont="1" applyBorder="1" applyAlignment="1">
      <alignment horizontal="center" vertical="center" wrapText="1"/>
    </xf>
    <xf numFmtId="0" fontId="21" fillId="0" borderId="53" xfId="0" applyFont="1" applyBorder="1" applyAlignment="1">
      <alignment horizontal="center" vertical="center"/>
    </xf>
    <xf numFmtId="0" fontId="39" fillId="0" borderId="0" xfId="0" applyFont="1" applyProtection="1">
      <protection hidden="1"/>
    </xf>
    <xf numFmtId="3" fontId="34" fillId="0" borderId="2" xfId="0" applyNumberFormat="1" applyFont="1" applyBorder="1" applyAlignment="1" applyProtection="1">
      <alignment horizontal="center" vertical="center" wrapText="1"/>
      <protection hidden="1"/>
    </xf>
    <xf numFmtId="3" fontId="34" fillId="0" borderId="2" xfId="0" applyNumberFormat="1" applyFont="1" applyBorder="1" applyAlignment="1" applyProtection="1">
      <alignment horizontal="center" vertical="center"/>
      <protection hidden="1"/>
    </xf>
    <xf numFmtId="0" fontId="15" fillId="0" borderId="3" xfId="0" applyFont="1" applyBorder="1" applyAlignment="1">
      <alignment horizontal="center" vertical="center" wrapText="1"/>
    </xf>
    <xf numFmtId="0" fontId="87" fillId="0" borderId="1" xfId="0" applyFont="1" applyBorder="1" applyAlignment="1">
      <alignment horizontal="center" vertical="center" wrapText="1"/>
    </xf>
    <xf numFmtId="2" fontId="0" fillId="0" borderId="0" xfId="0" applyNumberFormat="1" applyAlignment="1">
      <alignment vertical="center"/>
    </xf>
    <xf numFmtId="0" fontId="86" fillId="0" borderId="0" xfId="0" applyFont="1" applyAlignment="1">
      <alignment horizontal="right" vertical="top" wrapText="1"/>
    </xf>
    <xf numFmtId="3" fontId="34" fillId="0" borderId="39" xfId="0" applyNumberFormat="1" applyFont="1" applyBorder="1" applyAlignment="1" applyProtection="1">
      <alignment horizontal="center" vertical="center"/>
      <protection hidden="1"/>
    </xf>
    <xf numFmtId="0" fontId="36" fillId="0" borderId="33" xfId="0" applyFont="1" applyBorder="1" applyAlignment="1">
      <alignment horizontal="center" vertical="center" wrapText="1"/>
    </xf>
    <xf numFmtId="0" fontId="41" fillId="0" borderId="33" xfId="0" applyFont="1" applyBorder="1" applyAlignment="1">
      <alignment horizontal="center" vertical="center" wrapText="1"/>
    </xf>
    <xf numFmtId="0" fontId="42" fillId="0" borderId="33" xfId="0" applyFont="1" applyBorder="1" applyAlignment="1">
      <alignment horizontal="left" vertical="center" wrapText="1"/>
    </xf>
    <xf numFmtId="3" fontId="34" fillId="0" borderId="39" xfId="0" applyNumberFormat="1" applyFont="1" applyBorder="1" applyAlignment="1" applyProtection="1">
      <alignment horizontal="center" vertical="center" wrapText="1"/>
      <protection hidden="1"/>
    </xf>
    <xf numFmtId="0" fontId="33" fillId="0" borderId="33" xfId="0" applyFont="1" applyBorder="1" applyAlignment="1" applyProtection="1">
      <alignment horizontal="center" vertical="center" wrapText="1"/>
      <protection hidden="1"/>
    </xf>
    <xf numFmtId="0" fontId="33" fillId="0" borderId="42" xfId="0" applyFont="1" applyBorder="1" applyAlignment="1" applyProtection="1">
      <alignment horizontal="center" vertical="center" wrapText="1"/>
      <protection hidden="1"/>
    </xf>
    <xf numFmtId="0" fontId="33" fillId="0" borderId="17" xfId="0" applyFont="1" applyBorder="1" applyAlignment="1" applyProtection="1">
      <alignment horizontal="center" vertical="center" wrapText="1"/>
      <protection hidden="1"/>
    </xf>
    <xf numFmtId="0" fontId="33" fillId="0" borderId="4" xfId="0" applyFont="1" applyBorder="1" applyAlignment="1" applyProtection="1">
      <alignment horizontal="center" vertical="center" wrapText="1"/>
      <protection hidden="1"/>
    </xf>
    <xf numFmtId="0" fontId="34" fillId="8" borderId="33" xfId="47" applyFont="1" applyFill="1" applyBorder="1" applyProtection="1">
      <alignment horizontal="center" vertical="center" wrapText="1"/>
      <protection hidden="1"/>
    </xf>
    <xf numFmtId="0" fontId="10" fillId="0" borderId="33" xfId="3" applyFont="1" applyBorder="1" applyAlignment="1">
      <alignment horizontal="center" vertical="center"/>
    </xf>
    <xf numFmtId="0" fontId="16" fillId="0" borderId="33" xfId="0" applyFont="1" applyBorder="1" applyAlignment="1">
      <alignment horizontal="center" vertical="center" wrapText="1"/>
    </xf>
    <xf numFmtId="0" fontId="14" fillId="0" borderId="3" xfId="0" applyFont="1" applyBorder="1" applyAlignment="1">
      <alignment horizontal="center" vertical="center"/>
    </xf>
    <xf numFmtId="0" fontId="45" fillId="0" borderId="33" xfId="0" applyFont="1" applyBorder="1" applyAlignment="1" applyProtection="1">
      <alignment horizontal="center" vertical="center" wrapText="1"/>
      <protection hidden="1"/>
    </xf>
    <xf numFmtId="0" fontId="14" fillId="0" borderId="10" xfId="0" applyFont="1" applyBorder="1" applyAlignment="1">
      <alignment horizontal="center" vertical="center"/>
    </xf>
    <xf numFmtId="0" fontId="41" fillId="0" borderId="33" xfId="0" applyFont="1" applyBorder="1" applyAlignment="1" applyProtection="1">
      <alignment horizontal="center" vertical="center" wrapText="1"/>
      <protection hidden="1"/>
    </xf>
    <xf numFmtId="0" fontId="39" fillId="8" borderId="33" xfId="47" applyFont="1" applyFill="1" applyBorder="1" applyProtection="1">
      <alignment horizontal="center" vertical="center" wrapText="1"/>
      <protection hidden="1"/>
    </xf>
    <xf numFmtId="0" fontId="39" fillId="8" borderId="42" xfId="47" applyFont="1" applyFill="1" applyBorder="1" applyProtection="1">
      <alignment horizontal="center" vertical="center" wrapText="1"/>
      <protection hidden="1"/>
    </xf>
    <xf numFmtId="0" fontId="9" fillId="0" borderId="33" xfId="0" applyFont="1" applyBorder="1" applyAlignment="1">
      <alignment horizontal="left" vertical="center" wrapText="1"/>
    </xf>
    <xf numFmtId="0" fontId="34" fillId="8" borderId="4" xfId="47" applyFont="1" applyFill="1" applyBorder="1" applyProtection="1">
      <alignment horizontal="center" vertical="center" wrapText="1"/>
      <protection hidden="1"/>
    </xf>
    <xf numFmtId="0" fontId="34" fillId="7" borderId="33" xfId="47" applyFont="1" applyFill="1" applyBorder="1" applyProtection="1">
      <alignment horizontal="center" vertical="center" wrapText="1"/>
      <protection hidden="1"/>
    </xf>
    <xf numFmtId="0" fontId="15" fillId="0" borderId="33" xfId="0" applyFont="1" applyBorder="1" applyAlignment="1">
      <alignment horizontal="center" vertical="center"/>
    </xf>
    <xf numFmtId="0" fontId="27" fillId="0" borderId="33" xfId="0" applyFont="1" applyBorder="1" applyAlignment="1">
      <alignment horizontal="left" vertical="center" wrapText="1"/>
    </xf>
    <xf numFmtId="1" fontId="31" fillId="0" borderId="33" xfId="0" applyNumberFormat="1" applyFont="1" applyBorder="1" applyAlignment="1" applyProtection="1">
      <alignment horizontal="center" vertical="center"/>
      <protection hidden="1"/>
    </xf>
    <xf numFmtId="0" fontId="15" fillId="0" borderId="42" xfId="0" applyFont="1" applyBorder="1" applyAlignment="1">
      <alignment horizontal="center" vertical="center"/>
    </xf>
    <xf numFmtId="0" fontId="15" fillId="0" borderId="17" xfId="0" applyFont="1" applyBorder="1" applyAlignment="1">
      <alignment horizontal="center" vertical="center"/>
    </xf>
    <xf numFmtId="0" fontId="15" fillId="0" borderId="4" xfId="0" applyFont="1" applyBorder="1" applyAlignment="1">
      <alignment horizontal="center" vertical="center"/>
    </xf>
    <xf numFmtId="0" fontId="54" fillId="0" borderId="21" xfId="0" applyFont="1" applyBorder="1" applyAlignment="1">
      <alignment horizontal="center" vertical="center" wrapText="1"/>
    </xf>
    <xf numFmtId="0" fontId="54" fillId="0" borderId="0" xfId="0" applyFont="1" applyAlignment="1">
      <alignment horizontal="center" vertical="center" wrapText="1"/>
    </xf>
    <xf numFmtId="0" fontId="33" fillId="0" borderId="33" xfId="0" applyFont="1" applyBorder="1" applyAlignment="1" applyProtection="1">
      <alignment vertical="center" wrapText="1"/>
      <protection hidden="1"/>
    </xf>
    <xf numFmtId="0" fontId="27" fillId="0" borderId="33" xfId="0" applyFont="1" applyBorder="1" applyAlignment="1">
      <alignment horizontal="left" vertical="top" wrapText="1"/>
    </xf>
    <xf numFmtId="0" fontId="39" fillId="8" borderId="63" xfId="47" applyFont="1" applyFill="1" applyBorder="1" applyProtection="1">
      <alignment horizontal="center" vertical="center" wrapText="1"/>
      <protection hidden="1"/>
    </xf>
    <xf numFmtId="0" fontId="39" fillId="8" borderId="64" xfId="47" applyFont="1" applyFill="1" applyBorder="1" applyProtection="1">
      <alignment horizontal="center" vertical="center" wrapText="1"/>
      <protection hidden="1"/>
    </xf>
    <xf numFmtId="0" fontId="34" fillId="8" borderId="6" xfId="47" applyFont="1" applyFill="1" applyBorder="1" applyProtection="1">
      <alignment horizontal="center" vertical="center" wrapText="1"/>
      <protection hidden="1"/>
    </xf>
    <xf numFmtId="0" fontId="34" fillId="8" borderId="16" xfId="47" applyFont="1" applyFill="1" applyBorder="1" applyProtection="1">
      <alignment horizontal="center" vertical="center" wrapText="1"/>
      <protection hidden="1"/>
    </xf>
    <xf numFmtId="0" fontId="33" fillId="0" borderId="33" xfId="47" applyFont="1" applyFill="1" applyBorder="1" applyProtection="1">
      <alignment horizontal="center" vertical="center" wrapText="1"/>
      <protection hidden="1"/>
    </xf>
    <xf numFmtId="0" fontId="27" fillId="0" borderId="34" xfId="0" applyFont="1" applyBorder="1" applyAlignment="1">
      <alignment horizontal="left" vertical="center" wrapText="1"/>
    </xf>
    <xf numFmtId="0" fontId="16" fillId="0" borderId="21" xfId="0" applyFont="1" applyBorder="1" applyAlignment="1">
      <alignment horizontal="center" vertical="center" wrapText="1"/>
    </xf>
    <xf numFmtId="0" fontId="16" fillId="0" borderId="0" xfId="0" applyFont="1" applyAlignment="1">
      <alignment horizontal="center" vertical="center" wrapText="1"/>
    </xf>
    <xf numFmtId="0" fontId="15" fillId="0" borderId="33" xfId="0" applyFont="1" applyBorder="1" applyAlignment="1">
      <alignment horizontal="center" vertical="center" wrapText="1"/>
    </xf>
    <xf numFmtId="0" fontId="39" fillId="8" borderId="21" xfId="47" applyFont="1" applyFill="1" applyBorder="1" applyProtection="1">
      <alignment horizontal="center" vertical="center" wrapText="1"/>
      <protection hidden="1"/>
    </xf>
    <xf numFmtId="0" fontId="39" fillId="8" borderId="0" xfId="47" applyFont="1" applyFill="1" applyBorder="1" applyProtection="1">
      <alignment horizontal="center" vertical="center" wrapText="1"/>
      <protection hidden="1"/>
    </xf>
    <xf numFmtId="0" fontId="34" fillId="8" borderId="21" xfId="47" applyFont="1" applyFill="1" applyBorder="1" applyProtection="1">
      <alignment horizontal="center" vertical="center" wrapText="1"/>
      <protection hidden="1"/>
    </xf>
    <xf numFmtId="0" fontId="34" fillId="8" borderId="0" xfId="47" applyFont="1" applyFill="1" applyBorder="1" applyProtection="1">
      <alignment horizontal="center" vertical="center" wrapText="1"/>
      <protection hidden="1"/>
    </xf>
    <xf numFmtId="0" fontId="26" fillId="8" borderId="21" xfId="0" applyFont="1" applyFill="1" applyBorder="1" applyAlignment="1">
      <alignment horizontal="center" vertical="center"/>
    </xf>
    <xf numFmtId="0" fontId="26" fillId="8" borderId="0" xfId="0" applyFont="1" applyFill="1" applyAlignment="1">
      <alignment horizontal="center" vertical="center"/>
    </xf>
    <xf numFmtId="0" fontId="24" fillId="0" borderId="3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Alignment="1">
      <alignment horizontal="center" vertical="center" wrapText="1"/>
    </xf>
    <xf numFmtId="3" fontId="34" fillId="0" borderId="42" xfId="0" applyNumberFormat="1" applyFont="1" applyBorder="1" applyAlignment="1" applyProtection="1">
      <alignment horizontal="center" vertical="center"/>
      <protection hidden="1"/>
    </xf>
    <xf numFmtId="3" fontId="34" fillId="0" borderId="17" xfId="0" applyNumberFormat="1" applyFont="1" applyBorder="1" applyAlignment="1" applyProtection="1">
      <alignment horizontal="center" vertical="center"/>
      <protection hidden="1"/>
    </xf>
    <xf numFmtId="3" fontId="34" fillId="0" borderId="4" xfId="0" applyNumberFormat="1" applyFont="1" applyBorder="1" applyAlignment="1" applyProtection="1">
      <alignment horizontal="center" vertical="center"/>
      <protection hidden="1"/>
    </xf>
    <xf numFmtId="0" fontId="33" fillId="0" borderId="6" xfId="47" applyFont="1" applyFill="1" applyBorder="1" applyProtection="1">
      <alignment horizontal="center" vertical="center" wrapText="1"/>
      <protection hidden="1"/>
    </xf>
    <xf numFmtId="0" fontId="33" fillId="0" borderId="16" xfId="47" applyFont="1" applyFill="1" applyBorder="1" applyProtection="1">
      <alignment horizontal="center" vertical="center" wrapText="1"/>
      <protection hidden="1"/>
    </xf>
    <xf numFmtId="0" fontId="42" fillId="0" borderId="39" xfId="0" applyFont="1" applyBorder="1" applyAlignment="1">
      <alignment horizontal="center" vertical="center" wrapText="1"/>
    </xf>
    <xf numFmtId="0" fontId="54" fillId="0" borderId="39" xfId="0" applyFont="1" applyBorder="1" applyAlignment="1">
      <alignment horizontal="center" vertical="center" wrapText="1"/>
    </xf>
    <xf numFmtId="0" fontId="9" fillId="0" borderId="39" xfId="0" applyFont="1" applyBorder="1" applyAlignment="1">
      <alignment horizontal="center" vertical="center" wrapText="1"/>
    </xf>
    <xf numFmtId="0" fontId="40" fillId="0" borderId="54" xfId="0" applyFont="1" applyBorder="1" applyAlignment="1">
      <alignment horizontal="center" vertical="center"/>
    </xf>
    <xf numFmtId="1" fontId="21" fillId="0" borderId="39" xfId="0" applyNumberFormat="1" applyFont="1" applyBorder="1" applyAlignment="1">
      <alignment horizontal="center" vertical="center"/>
    </xf>
    <xf numFmtId="0" fontId="40" fillId="0" borderId="33" xfId="0" applyFont="1" applyBorder="1" applyAlignment="1">
      <alignment horizontal="center" vertical="center"/>
    </xf>
    <xf numFmtId="0" fontId="0" fillId="0" borderId="33" xfId="0" applyBorder="1" applyAlignment="1">
      <alignment horizontal="center" vertical="center"/>
    </xf>
    <xf numFmtId="0" fontId="39" fillId="8" borderId="56" xfId="47" applyFont="1" applyFill="1" applyBorder="1" applyProtection="1">
      <alignment horizontal="center" vertical="center" wrapText="1"/>
      <protection hidden="1"/>
    </xf>
    <xf numFmtId="0" fontId="39" fillId="8" borderId="57" xfId="47" applyFont="1" applyFill="1" applyBorder="1" applyProtection="1">
      <alignment horizontal="center" vertical="center" wrapText="1"/>
      <protection hidden="1"/>
    </xf>
    <xf numFmtId="0" fontId="81" fillId="0" borderId="2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6" xfId="0" applyFont="1" applyBorder="1" applyAlignment="1">
      <alignment horizontal="center" vertical="center" wrapText="1"/>
    </xf>
    <xf numFmtId="0" fontId="21" fillId="0" borderId="54" xfId="0" applyFont="1" applyBorder="1" applyAlignment="1">
      <alignment horizontal="center" vertical="center"/>
    </xf>
    <xf numFmtId="0" fontId="21" fillId="0" borderId="39" xfId="0" applyFont="1" applyBorder="1" applyAlignment="1">
      <alignment horizontal="center" vertical="center"/>
    </xf>
    <xf numFmtId="0" fontId="47" fillId="0" borderId="33" xfId="3" applyFont="1" applyBorder="1" applyAlignment="1">
      <alignment horizontal="center" vertical="center"/>
    </xf>
    <xf numFmtId="0" fontId="9" fillId="0" borderId="33" xfId="0" applyFont="1" applyBorder="1" applyAlignment="1">
      <alignment vertical="center" wrapText="1"/>
    </xf>
    <xf numFmtId="0" fontId="0" fillId="0" borderId="33" xfId="0" applyBorder="1"/>
    <xf numFmtId="0" fontId="74" fillId="8" borderId="43" xfId="47" applyFont="1" applyFill="1" applyBorder="1" applyProtection="1">
      <alignment horizontal="center" vertical="center" wrapText="1"/>
      <protection hidden="1"/>
    </xf>
    <xf numFmtId="0" fontId="74" fillId="8" borderId="44" xfId="47" applyFont="1" applyFill="1" applyBorder="1" applyProtection="1">
      <alignment horizontal="center" vertical="center" wrapText="1"/>
      <protection hidden="1"/>
    </xf>
    <xf numFmtId="0" fontId="71" fillId="8" borderId="21" xfId="47" applyFont="1" applyFill="1" applyBorder="1" applyProtection="1">
      <alignment horizontal="center" vertical="center" wrapText="1"/>
      <protection hidden="1"/>
    </xf>
    <xf numFmtId="0" fontId="71" fillId="8" borderId="0" xfId="47" applyFont="1" applyFill="1" applyBorder="1" applyProtection="1">
      <alignment horizontal="center" vertical="center" wrapText="1"/>
      <protection hidden="1"/>
    </xf>
    <xf numFmtId="0" fontId="0" fillId="0" borderId="33" xfId="0" applyBorder="1" applyAlignment="1">
      <alignment horizontal="center"/>
    </xf>
    <xf numFmtId="0" fontId="47" fillId="0" borderId="40" xfId="3" applyFont="1" applyBorder="1" applyAlignment="1">
      <alignment horizontal="center" vertical="center"/>
    </xf>
    <xf numFmtId="0" fontId="47" fillId="0" borderId="17" xfId="3" applyFont="1" applyBorder="1" applyAlignment="1">
      <alignment horizontal="center" vertical="center"/>
    </xf>
    <xf numFmtId="0" fontId="47" fillId="0" borderId="4" xfId="3" applyFont="1" applyBorder="1" applyAlignment="1">
      <alignment horizontal="center" vertical="center"/>
    </xf>
    <xf numFmtId="0" fontId="36" fillId="0" borderId="40"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4" xfId="0" applyFont="1" applyBorder="1" applyAlignment="1">
      <alignment horizontal="center" vertical="center" wrapText="1"/>
    </xf>
    <xf numFmtId="0" fontId="24" fillId="0" borderId="21" xfId="0" applyFont="1" applyBorder="1" applyAlignment="1">
      <alignment horizontal="center" vertical="top" wrapText="1"/>
    </xf>
    <xf numFmtId="0" fontId="24" fillId="0" borderId="0" xfId="0" applyFont="1" applyAlignment="1">
      <alignment horizontal="center" vertical="top" wrapText="1"/>
    </xf>
    <xf numFmtId="0" fontId="24" fillId="0" borderId="6" xfId="0" applyFont="1" applyBorder="1" applyAlignment="1">
      <alignment horizontal="center" vertical="top" wrapText="1"/>
    </xf>
    <xf numFmtId="0" fontId="24" fillId="0" borderId="16" xfId="0" applyFont="1" applyBorder="1" applyAlignment="1">
      <alignment horizontal="center" vertical="top" wrapText="1"/>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xf numFmtId="0" fontId="42" fillId="0" borderId="21"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16" xfId="0" applyFont="1" applyBorder="1" applyAlignment="1">
      <alignment horizontal="center" vertical="center" wrapText="1"/>
    </xf>
    <xf numFmtId="0" fontId="71" fillId="8" borderId="43" xfId="47" applyFont="1" applyFill="1" applyBorder="1" applyProtection="1">
      <alignment horizontal="center" vertical="center" wrapText="1"/>
      <protection hidden="1"/>
    </xf>
    <xf numFmtId="0" fontId="71" fillId="8" borderId="44" xfId="47" applyFont="1" applyFill="1" applyBorder="1" applyProtection="1">
      <alignment horizontal="center" vertical="center" wrapText="1"/>
      <protection hidden="1"/>
    </xf>
    <xf numFmtId="0" fontId="24" fillId="0" borderId="0" xfId="0" applyFont="1" applyAlignment="1">
      <alignment horizontal="center" vertical="center" wrapText="1"/>
    </xf>
    <xf numFmtId="0" fontId="24" fillId="0" borderId="2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6" xfId="0" applyFont="1" applyBorder="1" applyAlignment="1">
      <alignment horizontal="center" vertical="center" wrapText="1"/>
    </xf>
    <xf numFmtId="0" fontId="72" fillId="8" borderId="43" xfId="47" applyFont="1" applyFill="1" applyBorder="1" applyProtection="1">
      <alignment horizontal="center" vertical="center" wrapText="1"/>
      <protection hidden="1"/>
    </xf>
    <xf numFmtId="0" fontId="39" fillId="8" borderId="44" xfId="47" applyFont="1" applyFill="1" applyBorder="1" applyProtection="1">
      <alignment horizontal="center" vertical="center" wrapText="1"/>
      <protection hidden="1"/>
    </xf>
    <xf numFmtId="0" fontId="36" fillId="0" borderId="54" xfId="0" applyFont="1" applyBorder="1" applyAlignment="1">
      <alignment horizontal="center" vertical="center" wrapText="1"/>
    </xf>
    <xf numFmtId="0" fontId="9" fillId="0" borderId="54" xfId="0" applyFont="1" applyBorder="1" applyAlignment="1">
      <alignment horizontal="left" vertical="center" wrapText="1"/>
    </xf>
    <xf numFmtId="0" fontId="0" fillId="0" borderId="55" xfId="0" applyBorder="1" applyAlignment="1">
      <alignment horizontal="center" vertical="center"/>
    </xf>
    <xf numFmtId="0" fontId="40" fillId="0" borderId="22" xfId="0" applyFont="1" applyBorder="1" applyAlignment="1">
      <alignment horizontal="center" vertical="center"/>
    </xf>
    <xf numFmtId="0" fontId="0" fillId="0" borderId="54" xfId="0" applyBorder="1" applyAlignment="1">
      <alignment horizontal="center" vertical="center"/>
    </xf>
    <xf numFmtId="0" fontId="14" fillId="0" borderId="54" xfId="0" applyFont="1" applyBorder="1" applyAlignment="1">
      <alignment horizontal="center" vertical="center"/>
    </xf>
    <xf numFmtId="0" fontId="42" fillId="0" borderId="54" xfId="0" applyFont="1" applyBorder="1" applyAlignment="1">
      <alignment horizontal="center" vertical="center" wrapText="1"/>
    </xf>
    <xf numFmtId="0" fontId="33" fillId="0" borderId="54" xfId="0" applyFont="1" applyBorder="1" applyAlignment="1">
      <alignment horizontal="center" vertical="center" wrapText="1"/>
    </xf>
    <xf numFmtId="0" fontId="9" fillId="0" borderId="53" xfId="0" applyFont="1" applyBorder="1" applyAlignment="1">
      <alignment horizontal="left" vertical="center" wrapText="1"/>
    </xf>
    <xf numFmtId="0" fontId="59" fillId="0" borderId="0" xfId="3" applyFont="1" applyBorder="1" applyAlignment="1">
      <alignment horizontal="center" vertical="center" wrapText="1"/>
    </xf>
    <xf numFmtId="0" fontId="15" fillId="0" borderId="38"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49" fillId="0" borderId="38" xfId="3" applyFont="1" applyBorder="1" applyAlignment="1">
      <alignment horizontal="center" vertical="center"/>
    </xf>
    <xf numFmtId="0" fontId="49" fillId="0" borderId="22" xfId="3" applyFont="1" applyBorder="1" applyAlignment="1">
      <alignment horizontal="center" vertical="center"/>
    </xf>
    <xf numFmtId="0" fontId="49" fillId="0" borderId="23" xfId="3" applyFont="1" applyBorder="1" applyAlignment="1">
      <alignment horizontal="center" vertical="center"/>
    </xf>
    <xf numFmtId="0" fontId="0" fillId="0" borderId="42" xfId="0" applyBorder="1" applyAlignment="1">
      <alignment horizontal="center" vertical="center"/>
    </xf>
    <xf numFmtId="0" fontId="25" fillId="0" borderId="33" xfId="0" applyFont="1" applyBorder="1" applyAlignment="1">
      <alignment horizontal="center" vertical="center" wrapText="1"/>
    </xf>
    <xf numFmtId="0" fontId="0" fillId="0" borderId="43" xfId="0" applyBorder="1" applyAlignment="1">
      <alignment horizontal="center"/>
    </xf>
    <xf numFmtId="0" fontId="0" fillId="0" borderId="21" xfId="0" applyBorder="1" applyAlignment="1">
      <alignment horizontal="center"/>
    </xf>
    <xf numFmtId="0" fontId="0" fillId="0" borderId="6" xfId="0" applyBorder="1" applyAlignment="1">
      <alignment horizontal="center"/>
    </xf>
    <xf numFmtId="0" fontId="36" fillId="0" borderId="55"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 xfId="0" applyFont="1" applyBorder="1" applyAlignment="1">
      <alignment horizontal="center" vertical="center" wrapText="1"/>
    </xf>
    <xf numFmtId="0" fontId="49" fillId="0" borderId="39" xfId="3" applyFont="1" applyBorder="1" applyAlignment="1">
      <alignment horizontal="center" vertical="center"/>
    </xf>
    <xf numFmtId="0" fontId="0" fillId="0" borderId="39" xfId="0" applyBorder="1" applyAlignment="1">
      <alignment horizontal="center" vertical="center"/>
    </xf>
    <xf numFmtId="0" fontId="15" fillId="0" borderId="55" xfId="0" applyFont="1" applyBorder="1" applyAlignment="1">
      <alignment horizontal="center" vertical="center"/>
    </xf>
    <xf numFmtId="0" fontId="85" fillId="0" borderId="21" xfId="0" applyFont="1" applyBorder="1" applyAlignment="1">
      <alignment horizontal="center" vertical="center" wrapText="1"/>
    </xf>
    <xf numFmtId="0" fontId="85" fillId="0" borderId="0" xfId="0" applyFont="1" applyAlignment="1">
      <alignment horizontal="center" vertical="center" wrapText="1"/>
    </xf>
    <xf numFmtId="0" fontId="85" fillId="0" borderId="6" xfId="0" applyFont="1" applyBorder="1" applyAlignment="1">
      <alignment horizontal="center" vertical="center" wrapText="1"/>
    </xf>
    <xf numFmtId="0" fontId="85" fillId="0" borderId="16" xfId="0" applyFont="1" applyBorder="1" applyAlignment="1">
      <alignment horizontal="center" vertical="center" wrapText="1"/>
    </xf>
    <xf numFmtId="0" fontId="34" fillId="8" borderId="43" xfId="47" applyFont="1" applyFill="1" applyBorder="1" applyProtection="1">
      <alignment horizontal="center" vertical="center" wrapText="1"/>
      <protection hidden="1"/>
    </xf>
    <xf numFmtId="0" fontId="34" fillId="8" borderId="44" xfId="47" applyFont="1" applyFill="1" applyBorder="1" applyProtection="1">
      <alignment horizontal="center" vertical="center" wrapText="1"/>
      <protection hidden="1"/>
    </xf>
    <xf numFmtId="0" fontId="39" fillId="8" borderId="43" xfId="47" applyFont="1" applyFill="1" applyBorder="1" applyProtection="1">
      <alignment horizontal="center" vertical="center" wrapText="1"/>
      <protection hidden="1"/>
    </xf>
    <xf numFmtId="0" fontId="58" fillId="8" borderId="43" xfId="3" applyFont="1" applyFill="1" applyBorder="1" applyAlignment="1">
      <alignment horizontal="center" vertical="center"/>
    </xf>
    <xf numFmtId="0" fontId="58" fillId="8" borderId="44" xfId="3" applyFont="1" applyFill="1" applyBorder="1" applyAlignment="1">
      <alignment horizontal="center" vertical="center"/>
    </xf>
    <xf numFmtId="0" fontId="72" fillId="8" borderId="56" xfId="47" applyFont="1" applyFill="1" applyBorder="1" applyProtection="1">
      <alignment horizontal="center" vertical="center" wrapText="1"/>
      <protection hidden="1"/>
    </xf>
    <xf numFmtId="0" fontId="49" fillId="0" borderId="33" xfId="3" applyFont="1" applyBorder="1" applyAlignment="1">
      <alignment horizontal="center" vertical="center"/>
    </xf>
    <xf numFmtId="0" fontId="49" fillId="0" borderId="53" xfId="3" applyFont="1" applyBorder="1" applyAlignment="1">
      <alignment horizontal="center" vertical="center"/>
    </xf>
    <xf numFmtId="0" fontId="0" fillId="0" borderId="53" xfId="0" applyBorder="1" applyAlignment="1">
      <alignment horizontal="center" vertical="center"/>
    </xf>
    <xf numFmtId="0" fontId="15" fillId="0" borderId="39" xfId="0" applyFont="1" applyBorder="1" applyAlignment="1">
      <alignment horizontal="center" vertical="center"/>
    </xf>
    <xf numFmtId="0" fontId="0" fillId="0" borderId="49" xfId="0" applyBorder="1" applyAlignment="1">
      <alignment horizontal="center" vertical="center"/>
    </xf>
    <xf numFmtId="0" fontId="34" fillId="0" borderId="40" xfId="0" applyFont="1" applyBorder="1" applyAlignment="1">
      <alignment horizontal="center" vertical="center"/>
    </xf>
    <xf numFmtId="0" fontId="34" fillId="0" borderId="17" xfId="0" applyFont="1" applyBorder="1" applyAlignment="1">
      <alignment horizontal="center" vertical="center"/>
    </xf>
    <xf numFmtId="0" fontId="34" fillId="0" borderId="4" xfId="0" applyFont="1" applyBorder="1" applyAlignment="1">
      <alignment horizontal="center" vertical="center"/>
    </xf>
    <xf numFmtId="0" fontId="34" fillId="0" borderId="39" xfId="0" applyFont="1" applyBorder="1" applyAlignment="1">
      <alignment horizontal="center" vertical="center"/>
    </xf>
    <xf numFmtId="0" fontId="40" fillId="0" borderId="39" xfId="0" applyFont="1" applyBorder="1" applyAlignment="1">
      <alignment horizontal="center" vertical="center"/>
    </xf>
    <xf numFmtId="0" fontId="50" fillId="0" borderId="49" xfId="0" applyFont="1" applyBorder="1" applyAlignment="1">
      <alignment horizontal="center" vertical="center"/>
    </xf>
    <xf numFmtId="0" fontId="50" fillId="0" borderId="17" xfId="0" applyFont="1" applyBorder="1" applyAlignment="1">
      <alignment horizontal="center" vertical="center"/>
    </xf>
    <xf numFmtId="0" fontId="50" fillId="0" borderId="4" xfId="0" applyFont="1" applyBorder="1" applyAlignment="1">
      <alignment horizontal="center" vertical="center"/>
    </xf>
    <xf numFmtId="0" fontId="71" fillId="8" borderId="39" xfId="47" applyFont="1" applyFill="1" applyBorder="1" applyProtection="1">
      <alignment horizontal="center" vertical="center" wrapText="1"/>
      <protection hidden="1"/>
    </xf>
    <xf numFmtId="0" fontId="50" fillId="0" borderId="33" xfId="0" applyFont="1" applyBorder="1" applyAlignment="1">
      <alignment horizontal="center"/>
    </xf>
    <xf numFmtId="0" fontId="48" fillId="0" borderId="33" xfId="0" applyFont="1" applyBorder="1" applyAlignment="1">
      <alignment horizontal="center" vertical="center"/>
    </xf>
    <xf numFmtId="0" fontId="50" fillId="0" borderId="33" xfId="0" applyFont="1" applyBorder="1" applyAlignment="1">
      <alignment horizontal="center" wrapText="1"/>
    </xf>
    <xf numFmtId="0" fontId="44" fillId="0" borderId="33" xfId="0" applyFont="1" applyBorder="1" applyAlignment="1">
      <alignment horizontal="center" vertical="center" wrapText="1"/>
    </xf>
    <xf numFmtId="0" fontId="44" fillId="0" borderId="33" xfId="0" applyFont="1" applyBorder="1" applyAlignment="1">
      <alignment horizontal="center" vertical="center"/>
    </xf>
    <xf numFmtId="0" fontId="50" fillId="0" borderId="33" xfId="0" applyFont="1" applyBorder="1"/>
    <xf numFmtId="0" fontId="0" fillId="0" borderId="33" xfId="0" applyBorder="1" applyAlignment="1">
      <alignment horizontal="center" vertical="center" wrapText="1"/>
    </xf>
    <xf numFmtId="0" fontId="24" fillId="0" borderId="33" xfId="0" applyFont="1" applyBorder="1" applyAlignment="1">
      <alignment horizontal="left" vertical="center" wrapText="1"/>
    </xf>
    <xf numFmtId="0" fontId="50" fillId="0" borderId="33" xfId="0" applyFont="1" applyBorder="1" applyAlignment="1">
      <alignment horizontal="center" vertical="center"/>
    </xf>
    <xf numFmtId="0" fontId="34" fillId="0" borderId="39" xfId="0" applyFont="1" applyBorder="1" applyAlignment="1">
      <alignment horizontal="center" vertical="center" wrapText="1"/>
    </xf>
    <xf numFmtId="0" fontId="59" fillId="0" borderId="22" xfId="3" applyFont="1" applyBorder="1" applyAlignment="1">
      <alignment horizontal="center" vertical="center" wrapText="1"/>
    </xf>
    <xf numFmtId="0" fontId="59" fillId="0" borderId="16" xfId="3" applyFont="1" applyBorder="1" applyAlignment="1">
      <alignment horizontal="center" vertical="center" wrapText="1"/>
    </xf>
    <xf numFmtId="0" fontId="59" fillId="0" borderId="23" xfId="3" applyFont="1" applyBorder="1" applyAlignment="1">
      <alignment horizontal="center" vertical="center" wrapText="1"/>
    </xf>
    <xf numFmtId="0" fontId="49" fillId="0" borderId="33" xfId="3" applyFont="1" applyBorder="1" applyAlignment="1">
      <alignment horizontal="center" vertical="center" wrapText="1"/>
    </xf>
    <xf numFmtId="0" fontId="42" fillId="0" borderId="21" xfId="0" applyFont="1" applyBorder="1" applyAlignment="1">
      <alignment horizontal="center" vertical="top" wrapText="1"/>
    </xf>
    <xf numFmtId="0" fontId="46" fillId="0" borderId="0" xfId="0" applyFont="1" applyAlignment="1">
      <alignment horizontal="center" vertical="top" wrapText="1"/>
    </xf>
    <xf numFmtId="0" fontId="46" fillId="0" borderId="21" xfId="0" applyFont="1" applyBorder="1" applyAlignment="1">
      <alignment horizontal="center" vertical="top" wrapText="1"/>
    </xf>
    <xf numFmtId="0" fontId="46" fillId="0" borderId="6" xfId="0" applyFont="1" applyBorder="1" applyAlignment="1">
      <alignment horizontal="center" vertical="top" wrapText="1"/>
    </xf>
    <xf numFmtId="0" fontId="46" fillId="0" borderId="16" xfId="0" applyFont="1" applyBorder="1" applyAlignment="1">
      <alignment horizontal="center" vertical="top" wrapText="1"/>
    </xf>
    <xf numFmtId="0" fontId="59" fillId="8" borderId="51" xfId="3" applyFont="1" applyFill="1" applyBorder="1" applyAlignment="1">
      <alignment horizontal="center" vertical="center"/>
    </xf>
    <xf numFmtId="0" fontId="59" fillId="8" borderId="52" xfId="3" applyFont="1" applyFill="1" applyBorder="1" applyAlignment="1">
      <alignment horizontal="center" vertical="center"/>
    </xf>
    <xf numFmtId="0" fontId="59" fillId="8" borderId="50" xfId="3" applyFont="1" applyFill="1" applyBorder="1" applyAlignment="1">
      <alignment horizontal="center" vertical="center"/>
    </xf>
    <xf numFmtId="0" fontId="51"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29" fillId="0" borderId="2" xfId="20" applyFont="1" applyBorder="1" applyAlignment="1">
      <alignment horizontal="left" vertical="center" wrapText="1"/>
    </xf>
    <xf numFmtId="0" fontId="42" fillId="0" borderId="2" xfId="20" applyFont="1" applyBorder="1" applyAlignment="1">
      <alignment horizontal="left" vertical="center" wrapText="1"/>
    </xf>
    <xf numFmtId="0" fontId="43" fillId="0" borderId="2" xfId="20" applyFont="1" applyBorder="1" applyAlignment="1">
      <alignment horizontal="left" vertical="center" wrapText="1"/>
    </xf>
    <xf numFmtId="0" fontId="67" fillId="0" borderId="3" xfId="3" applyFont="1" applyBorder="1" applyAlignment="1">
      <alignment horizontal="center" vertical="center" wrapText="1"/>
    </xf>
    <xf numFmtId="0" fontId="36" fillId="0" borderId="7" xfId="0" applyFont="1" applyBorder="1" applyAlignment="1">
      <alignment horizontal="center" vertical="center" wrapText="1"/>
    </xf>
    <xf numFmtId="0" fontId="41" fillId="0" borderId="7" xfId="0" applyFont="1" applyBorder="1" applyAlignment="1">
      <alignment horizontal="center" vertical="center" wrapText="1"/>
    </xf>
    <xf numFmtId="0" fontId="21" fillId="0" borderId="4" xfId="0" applyFont="1" applyBorder="1" applyAlignment="1">
      <alignment horizontal="center" vertical="center"/>
    </xf>
    <xf numFmtId="0" fontId="15" fillId="0" borderId="0" xfId="0" applyFont="1" applyAlignment="1">
      <alignment horizontal="center" vertical="center"/>
    </xf>
    <xf numFmtId="0" fontId="68" fillId="0" borderId="39" xfId="3" applyFont="1" applyBorder="1" applyAlignment="1">
      <alignment horizontal="center" vertical="center" wrapText="1"/>
    </xf>
    <xf numFmtId="0" fontId="21" fillId="0" borderId="39"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4" xfId="0" applyFont="1" applyBorder="1" applyAlignment="1">
      <alignment horizontal="center" vertical="center" wrapText="1"/>
    </xf>
    <xf numFmtId="0" fontId="0" fillId="0" borderId="7" xfId="0" applyBorder="1" applyAlignment="1">
      <alignment horizontal="center" vertical="center"/>
    </xf>
    <xf numFmtId="0" fontId="36" fillId="0" borderId="39" xfId="0" applyFont="1" applyBorder="1" applyAlignment="1">
      <alignment horizontal="center" vertical="center" wrapText="1"/>
    </xf>
    <xf numFmtId="0" fontId="41" fillId="0" borderId="39" xfId="0" applyFont="1" applyBorder="1" applyAlignment="1">
      <alignment horizontal="center" vertical="center" wrapText="1"/>
    </xf>
    <xf numFmtId="0" fontId="42" fillId="0" borderId="39" xfId="20" applyFont="1" applyBorder="1" applyAlignment="1">
      <alignment horizontal="left" vertical="center" wrapText="1"/>
    </xf>
    <xf numFmtId="0" fontId="43" fillId="0" borderId="39" xfId="20" applyFont="1" applyBorder="1" applyAlignment="1">
      <alignment horizontal="left" vertical="center" wrapText="1"/>
    </xf>
    <xf numFmtId="0" fontId="66"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17" xfId="0" applyFont="1" applyBorder="1" applyAlignment="1">
      <alignment horizontal="center" vertical="center"/>
    </xf>
    <xf numFmtId="0" fontId="70" fillId="0" borderId="39" xfId="0" applyFont="1" applyBorder="1" applyAlignment="1">
      <alignment horizontal="center" vertical="center"/>
    </xf>
    <xf numFmtId="0" fontId="25" fillId="0" borderId="24" xfId="0" applyFont="1" applyBorder="1" applyAlignment="1">
      <alignment horizontal="center" vertical="center" wrapText="1"/>
    </xf>
    <xf numFmtId="0" fontId="21" fillId="0" borderId="11" xfId="0" applyFont="1" applyBorder="1" applyAlignment="1">
      <alignment horizontal="center" vertical="center"/>
    </xf>
    <xf numFmtId="0" fontId="15" fillId="0" borderId="39" xfId="0" applyFont="1" applyBorder="1" applyAlignment="1">
      <alignment horizontal="center" vertical="center" wrapText="1"/>
    </xf>
    <xf numFmtId="0" fontId="67" fillId="0" borderId="5" xfId="3" applyFont="1" applyBorder="1" applyAlignment="1">
      <alignment horizontal="center" vertical="center" wrapText="1"/>
    </xf>
    <xf numFmtId="0" fontId="67" fillId="0" borderId="19" xfId="3" applyFont="1" applyBorder="1" applyAlignment="1">
      <alignment horizontal="center" vertical="center" wrapText="1"/>
    </xf>
    <xf numFmtId="0" fontId="67" fillId="0" borderId="28" xfId="3" applyFont="1" applyBorder="1" applyAlignment="1">
      <alignment horizontal="center" vertical="center" wrapText="1"/>
    </xf>
    <xf numFmtId="0" fontId="25" fillId="0" borderId="29" xfId="0" applyFont="1" applyBorder="1" applyAlignment="1">
      <alignment horizontal="center" vertical="center" wrapText="1"/>
    </xf>
    <xf numFmtId="0" fontId="0" fillId="0" borderId="29" xfId="0" applyBorder="1" applyAlignment="1">
      <alignment horizontal="center" vertical="center"/>
    </xf>
    <xf numFmtId="0" fontId="42" fillId="0" borderId="9"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23" xfId="0" applyFont="1" applyBorder="1" applyAlignment="1">
      <alignment horizontal="center" vertical="center" wrapText="1"/>
    </xf>
    <xf numFmtId="0" fontId="43" fillId="0" borderId="9" xfId="20" applyFont="1" applyBorder="1" applyAlignment="1">
      <alignment horizontal="left" vertical="center" wrapText="1"/>
    </xf>
    <xf numFmtId="0" fontId="43" fillId="0" borderId="13" xfId="20" applyFont="1" applyBorder="1" applyAlignment="1">
      <alignment horizontal="left" vertical="center" wrapText="1"/>
    </xf>
    <xf numFmtId="0" fontId="43" fillId="0" borderId="20" xfId="20" applyFont="1" applyBorder="1" applyAlignment="1">
      <alignment horizontal="left" vertical="center" wrapText="1"/>
    </xf>
    <xf numFmtId="0" fontId="43" fillId="0" borderId="21" xfId="20" applyFont="1" applyBorder="1" applyAlignment="1">
      <alignment horizontal="left" vertical="center" wrapText="1"/>
    </xf>
    <xf numFmtId="0" fontId="43" fillId="0" borderId="0" xfId="20" applyFont="1" applyAlignment="1">
      <alignment horizontal="left" vertical="center" wrapText="1"/>
    </xf>
    <xf numFmtId="0" fontId="43" fillId="0" borderId="22" xfId="20" applyFont="1" applyBorder="1" applyAlignment="1">
      <alignment horizontal="left" vertical="center" wrapText="1"/>
    </xf>
    <xf numFmtId="0" fontId="43" fillId="0" borderId="30" xfId="20" applyFont="1" applyBorder="1" applyAlignment="1">
      <alignment horizontal="left" vertical="center" wrapText="1"/>
    </xf>
    <xf numFmtId="0" fontId="43" fillId="0" borderId="31" xfId="20" applyFont="1" applyBorder="1" applyAlignment="1">
      <alignment horizontal="left" vertical="center" wrapText="1"/>
    </xf>
    <xf numFmtId="0" fontId="43" fillId="0" borderId="32" xfId="20" applyFont="1" applyBorder="1" applyAlignment="1">
      <alignment horizontal="left" vertical="center" wrapText="1"/>
    </xf>
    <xf numFmtId="0" fontId="43" fillId="0" borderId="9"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5" xfId="20" applyFont="1" applyBorder="1" applyAlignment="1">
      <alignment horizontal="left" vertical="center" wrapText="1"/>
    </xf>
    <xf numFmtId="0" fontId="43" fillId="0" borderId="26" xfId="20" applyFont="1" applyBorder="1" applyAlignment="1">
      <alignment horizontal="left" vertical="center" wrapText="1"/>
    </xf>
    <xf numFmtId="0" fontId="43" fillId="0" borderId="27" xfId="20" applyFont="1" applyBorder="1" applyAlignment="1">
      <alignment horizontal="left" vertical="center" wrapText="1"/>
    </xf>
    <xf numFmtId="0" fontId="43" fillId="0" borderId="6" xfId="20" applyFont="1" applyBorder="1" applyAlignment="1">
      <alignment horizontal="left" vertical="center" wrapText="1"/>
    </xf>
    <xf numFmtId="0" fontId="43" fillId="0" borderId="16" xfId="20" applyFont="1" applyBorder="1" applyAlignment="1">
      <alignment horizontal="left" vertical="center" wrapText="1"/>
    </xf>
    <xf numFmtId="0" fontId="43" fillId="0" borderId="23" xfId="20" applyFont="1" applyBorder="1" applyAlignment="1">
      <alignment horizontal="left" vertical="center" wrapText="1"/>
    </xf>
    <xf numFmtId="0" fontId="21" fillId="0" borderId="24" xfId="0" applyFont="1" applyBorder="1" applyAlignment="1">
      <alignment horizontal="center" vertical="center"/>
    </xf>
    <xf numFmtId="0" fontId="70" fillId="0" borderId="0" xfId="0" applyFont="1" applyAlignment="1">
      <alignment horizontal="center" vertical="center"/>
    </xf>
    <xf numFmtId="0" fontId="67" fillId="0" borderId="39" xfId="3" applyFont="1" applyBorder="1" applyAlignment="1">
      <alignment horizontal="center" vertical="center"/>
    </xf>
    <xf numFmtId="0" fontId="39" fillId="8" borderId="14" xfId="47" applyFont="1" applyFill="1" applyBorder="1" applyProtection="1">
      <alignment horizontal="center" vertical="center" wrapText="1"/>
      <protection hidden="1"/>
    </xf>
    <xf numFmtId="0" fontId="0" fillId="0" borderId="24" xfId="0" applyBorder="1" applyAlignment="1">
      <alignment horizontal="center" vertical="center"/>
    </xf>
    <xf numFmtId="0" fontId="39" fillId="8" borderId="18" xfId="47" applyFont="1" applyFill="1" applyBorder="1" applyProtection="1">
      <alignment horizontal="center" vertical="center" wrapText="1"/>
      <protection hidden="1"/>
    </xf>
    <xf numFmtId="0" fontId="39" fillId="8" borderId="36" xfId="47" applyFont="1" applyFill="1" applyBorder="1" applyProtection="1">
      <alignment horizontal="center" vertical="center" wrapText="1"/>
      <protection hidden="1"/>
    </xf>
    <xf numFmtId="0" fontId="33" fillId="0" borderId="2" xfId="47" applyFont="1" applyFill="1" applyBorder="1" applyProtection="1">
      <alignment horizontal="center" vertical="center" wrapText="1"/>
      <protection hidden="1"/>
    </xf>
    <xf numFmtId="0" fontId="39" fillId="8" borderId="12" xfId="47" applyFont="1" applyFill="1" applyBorder="1" applyProtection="1">
      <alignment horizontal="center" vertical="center" wrapText="1"/>
      <protection hidden="1"/>
    </xf>
    <xf numFmtId="0" fontId="34" fillId="8" borderId="15" xfId="47" applyFont="1" applyFill="1" applyBorder="1" applyProtection="1">
      <alignment horizontal="center" vertical="center" wrapText="1"/>
      <protection hidden="1"/>
    </xf>
    <xf numFmtId="0" fontId="39" fillId="8" borderId="45" xfId="47" applyFont="1" applyFill="1" applyBorder="1" applyProtection="1">
      <alignment horizontal="center" vertical="center" wrapText="1"/>
      <protection hidden="1"/>
    </xf>
    <xf numFmtId="0" fontId="39" fillId="8" borderId="46" xfId="47" applyFont="1" applyFill="1" applyBorder="1" applyProtection="1">
      <alignment horizontal="center" vertical="center" wrapText="1"/>
      <protection hidden="1"/>
    </xf>
    <xf numFmtId="0" fontId="33" fillId="0" borderId="15" xfId="47" applyFont="1" applyFill="1" applyBorder="1" applyProtection="1">
      <alignment horizontal="center" vertical="center" wrapText="1"/>
      <protection hidden="1"/>
    </xf>
    <xf numFmtId="0" fontId="41" fillId="0" borderId="9"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23" xfId="0" applyFont="1" applyBorder="1" applyAlignment="1">
      <alignment horizontal="center" vertical="center" wrapText="1"/>
    </xf>
    <xf numFmtId="0" fontId="39" fillId="7" borderId="39" xfId="47" applyFont="1" applyFill="1" applyBorder="1" applyProtection="1">
      <alignment horizontal="center" vertical="center" wrapText="1"/>
      <protection hidden="1"/>
    </xf>
    <xf numFmtId="0" fontId="43" fillId="0" borderId="51" xfId="20" applyFont="1" applyBorder="1" applyAlignment="1">
      <alignment horizontal="left" vertical="center" wrapText="1"/>
    </xf>
    <xf numFmtId="0" fontId="43" fillId="0" borderId="52" xfId="20" applyFont="1" applyBorder="1" applyAlignment="1">
      <alignment horizontal="left" vertical="center" wrapText="1"/>
    </xf>
    <xf numFmtId="0" fontId="43" fillId="0" borderId="50" xfId="20" applyFont="1" applyBorder="1" applyAlignment="1">
      <alignment horizontal="left" vertical="center" wrapText="1"/>
    </xf>
    <xf numFmtId="0" fontId="34" fillId="7" borderId="39" xfId="47" applyFont="1" applyFill="1" applyBorder="1" applyProtection="1">
      <alignment horizontal="center" vertical="center" wrapText="1"/>
      <protection hidden="1"/>
    </xf>
    <xf numFmtId="0" fontId="69" fillId="7" borderId="49" xfId="47" applyFont="1" applyFill="1" applyBorder="1" applyProtection="1">
      <alignment horizontal="center" vertical="center" wrapText="1"/>
      <protection hidden="1"/>
    </xf>
    <xf numFmtId="0" fontId="69" fillId="7" borderId="17" xfId="47" applyFont="1" applyFill="1" applyBorder="1" applyProtection="1">
      <alignment horizontal="center" vertical="center" wrapText="1"/>
      <protection hidden="1"/>
    </xf>
    <xf numFmtId="0" fontId="69" fillId="7" borderId="4" xfId="47" applyFont="1" applyFill="1" applyBorder="1" applyProtection="1">
      <alignment horizontal="center" vertical="center" wrapText="1"/>
      <protection hidden="1"/>
    </xf>
    <xf numFmtId="0" fontId="62" fillId="7" borderId="49" xfId="47" applyFont="1" applyFill="1" applyBorder="1" applyProtection="1">
      <alignment horizontal="center" vertical="center" wrapText="1"/>
      <protection hidden="1"/>
    </xf>
    <xf numFmtId="0" fontId="62" fillId="7" borderId="17" xfId="47" applyFont="1" applyFill="1" applyBorder="1" applyProtection="1">
      <alignment horizontal="center" vertical="center" wrapText="1"/>
      <protection hidden="1"/>
    </xf>
    <xf numFmtId="0" fontId="62" fillId="7" borderId="4" xfId="47" applyFont="1" applyFill="1" applyBorder="1" applyProtection="1">
      <alignment horizontal="center" vertical="center" wrapText="1"/>
      <protection hidden="1"/>
    </xf>
    <xf numFmtId="0" fontId="34" fillId="7" borderId="49" xfId="47" applyFont="1" applyFill="1" applyBorder="1" applyProtection="1">
      <alignment horizontal="center" vertical="center" wrapText="1"/>
      <protection hidden="1"/>
    </xf>
    <xf numFmtId="0" fontId="34" fillId="7" borderId="17" xfId="47" applyFont="1" applyFill="1" applyBorder="1" applyProtection="1">
      <alignment horizontal="center" vertical="center" wrapText="1"/>
      <protection hidden="1"/>
    </xf>
    <xf numFmtId="0" fontId="34" fillId="7" borderId="4" xfId="47" applyFont="1" applyFill="1" applyBorder="1" applyProtection="1">
      <alignment horizontal="center" vertical="center" wrapText="1"/>
      <protection hidden="1"/>
    </xf>
    <xf numFmtId="0" fontId="43" fillId="0" borderId="33" xfId="0" applyFont="1" applyBorder="1" applyAlignment="1">
      <alignment horizontal="left" vertical="top" wrapText="1"/>
    </xf>
    <xf numFmtId="0" fontId="52" fillId="0" borderId="33" xfId="0" applyFont="1" applyBorder="1" applyAlignment="1">
      <alignment horizontal="center" vertical="center" wrapText="1"/>
    </xf>
    <xf numFmtId="0" fontId="42" fillId="0" borderId="33" xfId="0" applyFont="1" applyBorder="1" applyAlignment="1">
      <alignment horizontal="left" vertical="top" wrapText="1"/>
    </xf>
    <xf numFmtId="0" fontId="53" fillId="0" borderId="33" xfId="47" applyFont="1" applyFill="1" applyBorder="1">
      <alignment horizontal="center" vertical="center" wrapText="1"/>
    </xf>
    <xf numFmtId="0" fontId="38" fillId="0" borderId="33" xfId="3" applyFont="1" applyBorder="1" applyAlignment="1">
      <alignment horizontal="center" vertical="center"/>
    </xf>
    <xf numFmtId="0" fontId="39" fillId="0" borderId="33" xfId="47" applyFont="1" applyFill="1" applyBorder="1" applyProtection="1">
      <alignment horizontal="center" vertical="center" wrapText="1"/>
      <protection hidden="1"/>
    </xf>
    <xf numFmtId="0" fontId="42" fillId="0" borderId="60" xfId="0" applyFont="1" applyBorder="1" applyAlignment="1">
      <alignment horizontal="left" vertical="top" wrapText="1"/>
    </xf>
    <xf numFmtId="0" fontId="42" fillId="0" borderId="61" xfId="0" applyFont="1" applyBorder="1" applyAlignment="1">
      <alignment horizontal="left" vertical="top" wrapText="1"/>
    </xf>
    <xf numFmtId="0" fontId="42" fillId="0" borderId="62" xfId="0" applyFont="1" applyBorder="1" applyAlignment="1">
      <alignment horizontal="left" vertical="top" wrapText="1"/>
    </xf>
    <xf numFmtId="0" fontId="42" fillId="0" borderId="21" xfId="0" applyFont="1" applyBorder="1" applyAlignment="1">
      <alignment horizontal="left" vertical="top" wrapText="1"/>
    </xf>
    <xf numFmtId="0" fontId="42" fillId="0" borderId="0" xfId="0" applyFont="1" applyAlignment="1">
      <alignment horizontal="left" vertical="top" wrapText="1"/>
    </xf>
    <xf numFmtId="0" fontId="42" fillId="0" borderId="22" xfId="0" applyFont="1" applyBorder="1" applyAlignment="1">
      <alignment horizontal="left" vertical="top" wrapText="1"/>
    </xf>
    <xf numFmtId="0" fontId="42" fillId="0" borderId="6" xfId="0" applyFont="1" applyBorder="1" applyAlignment="1">
      <alignment horizontal="left" vertical="top" wrapText="1"/>
    </xf>
    <xf numFmtId="0" fontId="42" fillId="0" borderId="16" xfId="0" applyFont="1" applyBorder="1" applyAlignment="1">
      <alignment horizontal="left" vertical="top" wrapText="1"/>
    </xf>
    <xf numFmtId="0" fontId="42" fillId="0" borderId="23" xfId="0" applyFont="1" applyBorder="1" applyAlignment="1">
      <alignment horizontal="left" vertical="top" wrapText="1"/>
    </xf>
    <xf numFmtId="0" fontId="10" fillId="0" borderId="33" xfId="3" applyFont="1" applyFill="1" applyBorder="1" applyAlignment="1">
      <alignment horizontal="center" vertical="center"/>
    </xf>
    <xf numFmtId="0" fontId="9" fillId="0" borderId="33" xfId="0" applyFont="1" applyBorder="1" applyAlignment="1">
      <alignment horizontal="left" vertical="top" wrapText="1"/>
    </xf>
    <xf numFmtId="0" fontId="21" fillId="0" borderId="54" xfId="0" applyFont="1" applyBorder="1" applyAlignment="1">
      <alignment horizontal="center" vertical="center" wrapText="1"/>
    </xf>
    <xf numFmtId="0" fontId="10" fillId="0" borderId="54" xfId="3" applyFont="1" applyFill="1" applyBorder="1" applyAlignment="1">
      <alignment horizontal="center" vertical="center"/>
    </xf>
    <xf numFmtId="0" fontId="9" fillId="0" borderId="54" xfId="0" applyFont="1" applyBorder="1" applyAlignment="1">
      <alignment horizontal="left" vertical="top" wrapText="1"/>
    </xf>
    <xf numFmtId="0" fontId="36" fillId="0" borderId="59" xfId="0" applyFont="1" applyBorder="1" applyAlignment="1">
      <alignment horizontal="center" vertical="center" wrapText="1"/>
    </xf>
    <xf numFmtId="0" fontId="39" fillId="0" borderId="59" xfId="47" applyFont="1" applyFill="1" applyBorder="1" applyProtection="1">
      <alignment horizontal="center" vertical="center" wrapText="1"/>
      <protection hidden="1"/>
    </xf>
    <xf numFmtId="0" fontId="39" fillId="0" borderId="17" xfId="47" applyFont="1" applyFill="1" applyBorder="1" applyProtection="1">
      <alignment horizontal="center" vertical="center" wrapText="1"/>
      <protection hidden="1"/>
    </xf>
    <xf numFmtId="0" fontId="39" fillId="0" borderId="4" xfId="47" applyFont="1" applyFill="1" applyBorder="1" applyProtection="1">
      <alignment horizontal="center" vertical="center" wrapText="1"/>
      <protection hidden="1"/>
    </xf>
    <xf numFmtId="0" fontId="40" fillId="0" borderId="59" xfId="0" applyFont="1" applyBorder="1" applyAlignment="1">
      <alignment horizontal="center" vertical="center"/>
    </xf>
    <xf numFmtId="0" fontId="40" fillId="0" borderId="17" xfId="0" applyFont="1" applyBorder="1" applyAlignment="1">
      <alignment horizontal="center" vertical="center"/>
    </xf>
    <xf numFmtId="0" fontId="40" fillId="0" borderId="4" xfId="0" applyFont="1" applyBorder="1" applyAlignment="1">
      <alignment horizontal="center" vertical="center"/>
    </xf>
    <xf numFmtId="0" fontId="39" fillId="8" borderId="35" xfId="47" applyFont="1" applyFill="1" applyBorder="1" applyProtection="1">
      <alignment horizontal="center" vertical="center" wrapText="1"/>
      <protection hidden="1"/>
    </xf>
    <xf numFmtId="0" fontId="39" fillId="8" borderId="48" xfId="47" applyFont="1" applyFill="1" applyBorder="1" applyProtection="1">
      <alignment horizontal="center" vertical="center" wrapText="1"/>
      <protection hidden="1"/>
    </xf>
    <xf numFmtId="0" fontId="39" fillId="8" borderId="47" xfId="47" applyFont="1" applyFill="1" applyBorder="1" applyProtection="1">
      <alignment horizontal="center" vertical="center" wrapText="1"/>
      <protection hidden="1"/>
    </xf>
    <xf numFmtId="0" fontId="61" fillId="0" borderId="33" xfId="3" applyFont="1" applyBorder="1" applyAlignment="1">
      <alignment horizontal="center" vertical="center"/>
    </xf>
    <xf numFmtId="3" fontId="34" fillId="0" borderId="2" xfId="0" applyNumberFormat="1" applyFont="1" applyBorder="1" applyAlignment="1" applyProtection="1">
      <alignment horizontal="center" vertical="center" wrapText="1"/>
      <protection hidden="1"/>
    </xf>
    <xf numFmtId="0" fontId="42" fillId="0" borderId="2" xfId="0" applyFont="1" applyBorder="1" applyAlignment="1">
      <alignment horizontal="left" vertical="center" wrapText="1"/>
    </xf>
    <xf numFmtId="0" fontId="10" fillId="0" borderId="3" xfId="3" applyFont="1" applyFill="1" applyBorder="1" applyAlignment="1" applyProtection="1">
      <alignment horizontal="center" vertical="center" wrapText="1"/>
      <protection hidden="1"/>
    </xf>
    <xf numFmtId="0" fontId="41" fillId="0" borderId="21" xfId="0" applyFont="1" applyBorder="1" applyAlignment="1">
      <alignment horizontal="center" vertical="center" wrapText="1"/>
    </xf>
    <xf numFmtId="0" fontId="41" fillId="0" borderId="22" xfId="0" applyFont="1" applyBorder="1" applyAlignment="1">
      <alignment horizontal="center" vertical="center" wrapText="1"/>
    </xf>
    <xf numFmtId="0" fontId="42" fillId="0" borderId="2" xfId="47" applyFont="1" applyFill="1" applyBorder="1" applyAlignment="1" applyProtection="1">
      <alignment horizontal="left" vertical="top" wrapText="1"/>
      <protection hidden="1"/>
    </xf>
    <xf numFmtId="0" fontId="3" fillId="0" borderId="3" xfId="3" applyFill="1" applyBorder="1" applyAlignment="1" applyProtection="1">
      <alignment horizontal="center" vertical="center" wrapText="1"/>
      <protection hidden="1"/>
    </xf>
    <xf numFmtId="0" fontId="3" fillId="0" borderId="10" xfId="3" applyFill="1" applyBorder="1" applyAlignment="1" applyProtection="1">
      <alignment horizontal="center" vertical="center" wrapText="1"/>
      <protection hidden="1"/>
    </xf>
    <xf numFmtId="0" fontId="54" fillId="0" borderId="2" xfId="47" applyFont="1" applyFill="1" applyBorder="1" applyAlignment="1" applyProtection="1">
      <alignment horizontal="left" vertical="top" wrapText="1"/>
      <protection hidden="1"/>
    </xf>
    <xf numFmtId="0" fontId="41" fillId="0" borderId="30" xfId="0" applyFont="1" applyBorder="1" applyAlignment="1">
      <alignment horizontal="center" vertical="center" wrapText="1"/>
    </xf>
    <xf numFmtId="0" fontId="41" fillId="0" borderId="32" xfId="0" applyFont="1" applyBorder="1" applyAlignment="1">
      <alignment horizontal="center" vertical="center" wrapText="1"/>
    </xf>
    <xf numFmtId="0" fontId="54" fillId="0" borderId="33" xfId="47" applyFont="1" applyFill="1" applyBorder="1" applyAlignment="1" applyProtection="1">
      <alignment horizontal="left" vertical="top" wrapText="1"/>
      <protection hidden="1"/>
    </xf>
    <xf numFmtId="0" fontId="54" fillId="0" borderId="11" xfId="47" applyFont="1" applyFill="1" applyBorder="1" applyAlignment="1" applyProtection="1">
      <alignment horizontal="left" vertical="top" wrapText="1"/>
      <protection hidden="1"/>
    </xf>
    <xf numFmtId="0" fontId="21" fillId="0" borderId="11" xfId="0" applyFont="1" applyBorder="1" applyAlignment="1">
      <alignment horizontal="center" vertical="center" wrapText="1"/>
    </xf>
    <xf numFmtId="0" fontId="36" fillId="0" borderId="56" xfId="0" applyFont="1" applyBorder="1" applyAlignment="1">
      <alignment horizontal="center" vertical="center" wrapText="1"/>
    </xf>
    <xf numFmtId="0" fontId="36" fillId="0" borderId="58"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30" xfId="0" applyFont="1" applyBorder="1" applyAlignment="1">
      <alignment horizontal="center" vertical="center" wrapText="1"/>
    </xf>
    <xf numFmtId="0" fontId="36" fillId="0" borderId="32" xfId="0" applyFont="1" applyBorder="1" applyAlignment="1">
      <alignment horizontal="center" vertical="center" wrapText="1"/>
    </xf>
    <xf numFmtId="0" fontId="54" fillId="0" borderId="54" xfId="47" applyFont="1" applyFill="1" applyBorder="1" applyAlignment="1" applyProtection="1">
      <alignment horizontal="left" vertical="top" wrapText="1"/>
      <protection hidden="1"/>
    </xf>
    <xf numFmtId="0" fontId="15" fillId="0" borderId="3" xfId="0" applyFont="1" applyBorder="1" applyAlignment="1">
      <alignment horizontal="center" vertical="center"/>
    </xf>
    <xf numFmtId="0" fontId="42" fillId="0" borderId="2" xfId="0" applyFont="1" applyBorder="1" applyAlignment="1">
      <alignment horizontal="left" vertical="top" wrapText="1"/>
    </xf>
    <xf numFmtId="0" fontId="15" fillId="0" borderId="3" xfId="0" applyFont="1" applyBorder="1" applyAlignment="1">
      <alignment horizontal="center" vertical="center" wrapText="1"/>
    </xf>
    <xf numFmtId="0" fontId="43" fillId="0" borderId="2" xfId="0" applyFont="1" applyBorder="1" applyAlignment="1">
      <alignment horizontal="left" vertical="top" wrapText="1"/>
    </xf>
    <xf numFmtId="0" fontId="43" fillId="0" borderId="9" xfId="0" applyFont="1" applyBorder="1" applyAlignment="1">
      <alignment horizontal="left" vertical="top" wrapText="1"/>
    </xf>
    <xf numFmtId="0" fontId="43" fillId="0" borderId="13" xfId="0" applyFont="1" applyBorder="1" applyAlignment="1">
      <alignment horizontal="left" vertical="top" wrapText="1"/>
    </xf>
    <xf numFmtId="0" fontId="43" fillId="0" borderId="20" xfId="0" applyFont="1" applyBorder="1" applyAlignment="1">
      <alignment horizontal="left" vertical="top" wrapText="1"/>
    </xf>
    <xf numFmtId="0" fontId="43" fillId="0" borderId="21" xfId="0" applyFont="1" applyBorder="1" applyAlignment="1">
      <alignment horizontal="left" vertical="top" wrapText="1"/>
    </xf>
    <xf numFmtId="0" fontId="43" fillId="0" borderId="0" xfId="0" applyFont="1" applyAlignment="1">
      <alignment horizontal="left" vertical="top" wrapText="1"/>
    </xf>
    <xf numFmtId="0" fontId="43" fillId="0" borderId="22" xfId="0" applyFont="1" applyBorder="1" applyAlignment="1">
      <alignment horizontal="left" vertical="top" wrapText="1"/>
    </xf>
    <xf numFmtId="0" fontId="43" fillId="0" borderId="6" xfId="0" applyFont="1" applyBorder="1" applyAlignment="1">
      <alignment horizontal="left" vertical="top" wrapText="1"/>
    </xf>
    <xf numFmtId="0" fontId="43" fillId="0" borderId="16" xfId="0" applyFont="1" applyBorder="1" applyAlignment="1">
      <alignment horizontal="left" vertical="top" wrapText="1"/>
    </xf>
    <xf numFmtId="0" fontId="43" fillId="0" borderId="23" xfId="0" applyFont="1" applyBorder="1" applyAlignment="1">
      <alignment horizontal="left" vertical="top" wrapText="1"/>
    </xf>
    <xf numFmtId="3" fontId="34" fillId="0" borderId="11" xfId="0" applyNumberFormat="1" applyFont="1" applyBorder="1" applyAlignment="1" applyProtection="1">
      <alignment horizontal="center" vertical="center" wrapText="1"/>
      <protection hidden="1"/>
    </xf>
    <xf numFmtId="0" fontId="9" fillId="0" borderId="2" xfId="0" applyFont="1" applyBorder="1" applyAlignment="1">
      <alignment horizontal="left" vertical="top" wrapText="1"/>
    </xf>
    <xf numFmtId="0" fontId="5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41" fillId="0" borderId="35" xfId="0" applyFont="1" applyBorder="1" applyAlignment="1">
      <alignment horizontal="center" vertical="center" wrapText="1"/>
    </xf>
    <xf numFmtId="0" fontId="41" fillId="0" borderId="37" xfId="0" applyFont="1" applyBorder="1" applyAlignment="1">
      <alignment horizontal="center" vertical="center" wrapText="1"/>
    </xf>
    <xf numFmtId="0" fontId="43" fillId="0" borderId="2" xfId="0" applyFont="1" applyBorder="1" applyAlignment="1">
      <alignment horizontal="left" vertical="center" wrapText="1"/>
    </xf>
    <xf numFmtId="0" fontId="43" fillId="0" borderId="11" xfId="0" applyFont="1" applyBorder="1" applyAlignment="1">
      <alignment horizontal="left" vertical="center" wrapText="1"/>
    </xf>
    <xf numFmtId="0" fontId="15"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0" fillId="0" borderId="2" xfId="0" applyBorder="1" applyAlignment="1">
      <alignment horizontal="center"/>
    </xf>
    <xf numFmtId="0" fontId="0" fillId="0" borderId="2" xfId="0" applyBorder="1" applyAlignment="1">
      <alignment vertical="top" wrapText="1"/>
    </xf>
    <xf numFmtId="0" fontId="0" fillId="0" borderId="2" xfId="0" applyBorder="1" applyAlignment="1">
      <alignment vertical="top"/>
    </xf>
    <xf numFmtId="0" fontId="0" fillId="0" borderId="2" xfId="0" applyBorder="1" applyAlignment="1">
      <alignment horizontal="left" vertical="top" wrapText="1"/>
    </xf>
    <xf numFmtId="0" fontId="30" fillId="0" borderId="3" xfId="3" applyFont="1" applyBorder="1" applyAlignment="1">
      <alignment horizontal="center" vertical="center" wrapText="1"/>
    </xf>
    <xf numFmtId="3" fontId="34" fillId="0" borderId="2" xfId="0" applyNumberFormat="1" applyFont="1" applyBorder="1" applyAlignment="1" applyProtection="1">
      <alignment horizontal="center" vertical="center"/>
      <protection hidden="1"/>
    </xf>
    <xf numFmtId="0" fontId="33" fillId="0" borderId="14" xfId="47" applyFont="1" applyFill="1" applyBorder="1" applyProtection="1">
      <alignment horizontal="center" vertical="center" wrapText="1"/>
      <protection hidden="1"/>
    </xf>
    <xf numFmtId="0" fontId="33" fillId="0" borderId="0" xfId="47" applyFont="1" applyFill="1" applyBorder="1" applyProtection="1">
      <alignment horizontal="center" vertical="center" wrapText="1"/>
      <protection hidden="1"/>
    </xf>
    <xf numFmtId="3" fontId="34" fillId="0" borderId="7" xfId="0" applyNumberFormat="1" applyFont="1" applyBorder="1" applyAlignment="1" applyProtection="1">
      <alignment horizontal="center" vertical="center"/>
      <protection hidden="1"/>
    </xf>
    <xf numFmtId="0" fontId="15" fillId="0" borderId="5"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8" xfId="0" applyFont="1" applyBorder="1" applyAlignment="1">
      <alignment horizontal="center" vertical="center" wrapText="1"/>
    </xf>
    <xf numFmtId="0" fontId="42" fillId="0" borderId="22" xfId="0" applyFont="1" applyBorder="1" applyAlignment="1">
      <alignment horizontal="center" vertical="center" wrapText="1"/>
    </xf>
    <xf numFmtId="3" fontId="34" fillId="0" borderId="7" xfId="0" applyNumberFormat="1" applyFont="1" applyBorder="1" applyAlignment="1" applyProtection="1">
      <alignment horizontal="center" vertical="center" wrapText="1"/>
      <protection hidden="1"/>
    </xf>
    <xf numFmtId="3" fontId="34" fillId="0" borderId="17" xfId="0" applyNumberFormat="1" applyFont="1" applyBorder="1" applyAlignment="1" applyProtection="1">
      <alignment horizontal="center" vertical="center" wrapText="1"/>
      <protection hidden="1"/>
    </xf>
    <xf numFmtId="3" fontId="34" fillId="0" borderId="4" xfId="0" applyNumberFormat="1" applyFont="1" applyBorder="1" applyAlignment="1" applyProtection="1">
      <alignment horizontal="center" vertical="center" wrapText="1"/>
      <protection hidden="1"/>
    </xf>
    <xf numFmtId="0" fontId="18" fillId="0" borderId="2" xfId="0" applyFont="1" applyBorder="1" applyAlignment="1">
      <alignment horizontal="left" vertical="center" wrapText="1"/>
    </xf>
    <xf numFmtId="164" fontId="10" fillId="0" borderId="3" xfId="3" applyNumberFormat="1" applyFont="1" applyFill="1" applyBorder="1" applyAlignment="1">
      <alignment horizontal="center" vertical="center" wrapText="1"/>
    </xf>
    <xf numFmtId="0" fontId="21" fillId="5" borderId="2" xfId="0" applyFont="1" applyFill="1" applyBorder="1" applyAlignment="1">
      <alignment horizontal="center" vertical="center" wrapText="1"/>
    </xf>
    <xf numFmtId="0" fontId="19" fillId="0" borderId="2" xfId="0" applyFont="1" applyBorder="1" applyAlignment="1">
      <alignment horizontal="center"/>
    </xf>
    <xf numFmtId="164" fontId="18" fillId="0" borderId="2" xfId="0" applyNumberFormat="1" applyFont="1" applyBorder="1" applyAlignment="1">
      <alignment horizontal="left" vertical="center" wrapText="1"/>
    </xf>
    <xf numFmtId="0" fontId="18" fillId="0" borderId="2" xfId="0" applyFont="1" applyBorder="1" applyAlignment="1">
      <alignment horizontal="left" vertical="top" wrapText="1"/>
    </xf>
    <xf numFmtId="0" fontId="10" fillId="0" borderId="3" xfId="3" applyFont="1" applyBorder="1" applyAlignment="1">
      <alignment horizontal="center" vertical="center"/>
    </xf>
    <xf numFmtId="0" fontId="28" fillId="6" borderId="2" xfId="0" applyFont="1" applyFill="1" applyBorder="1" applyAlignment="1">
      <alignment horizontal="center" vertical="center" wrapText="1"/>
    </xf>
    <xf numFmtId="164" fontId="17" fillId="0" borderId="2" xfId="0" applyNumberFormat="1" applyFont="1" applyBorder="1" applyAlignment="1">
      <alignment horizontal="center" vertical="center" wrapText="1"/>
    </xf>
    <xf numFmtId="0" fontId="21" fillId="5" borderId="2" xfId="0" applyFont="1" applyFill="1" applyBorder="1" applyAlignment="1">
      <alignment horizontal="center" vertical="center"/>
    </xf>
    <xf numFmtId="164" fontId="18" fillId="0" borderId="2" xfId="0" applyNumberFormat="1" applyFont="1" applyBorder="1" applyAlignment="1">
      <alignment horizontal="left" vertical="top" wrapText="1"/>
    </xf>
    <xf numFmtId="164" fontId="17" fillId="0" borderId="9" xfId="0" applyNumberFormat="1" applyFont="1" applyBorder="1" applyAlignment="1">
      <alignment horizontal="center" vertical="center" wrapText="1"/>
    </xf>
    <xf numFmtId="164" fontId="17" fillId="0" borderId="20" xfId="0" applyNumberFormat="1" applyFont="1" applyBorder="1" applyAlignment="1">
      <alignment horizontal="center" vertical="center" wrapText="1"/>
    </xf>
    <xf numFmtId="164" fontId="17" fillId="0" borderId="21" xfId="0" applyNumberFormat="1" applyFont="1" applyBorder="1" applyAlignment="1">
      <alignment horizontal="center" vertical="center" wrapText="1"/>
    </xf>
    <xf numFmtId="164" fontId="17" fillId="0" borderId="22"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164" fontId="17" fillId="0" borderId="23" xfId="0" applyNumberFormat="1" applyFont="1" applyBorder="1" applyAlignment="1">
      <alignment horizontal="center" vertical="center" wrapText="1"/>
    </xf>
    <xf numFmtId="164" fontId="18" fillId="0" borderId="9" xfId="0" applyNumberFormat="1" applyFont="1" applyBorder="1" applyAlignment="1">
      <alignment horizontal="left" vertical="center" wrapText="1"/>
    </xf>
    <xf numFmtId="164" fontId="18" fillId="0" borderId="13" xfId="0" applyNumberFormat="1" applyFont="1" applyBorder="1" applyAlignment="1">
      <alignment horizontal="left" vertical="center" wrapText="1"/>
    </xf>
    <xf numFmtId="164" fontId="18" fillId="0" borderId="20" xfId="0" applyNumberFormat="1" applyFont="1" applyBorder="1" applyAlignment="1">
      <alignment horizontal="left" vertical="center" wrapText="1"/>
    </xf>
    <xf numFmtId="164" fontId="18" fillId="0" borderId="21" xfId="0" applyNumberFormat="1" applyFont="1" applyBorder="1" applyAlignment="1">
      <alignment horizontal="left" vertical="center" wrapText="1"/>
    </xf>
    <xf numFmtId="164" fontId="18" fillId="0" borderId="0" xfId="0" applyNumberFormat="1" applyFont="1" applyAlignment="1">
      <alignment horizontal="left" vertical="center" wrapText="1"/>
    </xf>
    <xf numFmtId="164" fontId="18" fillId="0" borderId="22" xfId="0" applyNumberFormat="1" applyFont="1" applyBorder="1" applyAlignment="1">
      <alignment horizontal="left" vertical="center" wrapText="1"/>
    </xf>
    <xf numFmtId="164" fontId="18" fillId="0" borderId="6" xfId="0" applyNumberFormat="1" applyFont="1" applyBorder="1" applyAlignment="1">
      <alignment horizontal="left" vertical="center" wrapText="1"/>
    </xf>
    <xf numFmtId="164" fontId="18" fillId="0" borderId="16" xfId="0" applyNumberFormat="1" applyFont="1" applyBorder="1" applyAlignment="1">
      <alignment horizontal="left" vertical="center" wrapText="1"/>
    </xf>
    <xf numFmtId="164" fontId="18" fillId="0" borderId="23" xfId="0" applyNumberFormat="1" applyFont="1" applyBorder="1" applyAlignment="1">
      <alignment horizontal="left" vertical="center" wrapText="1"/>
    </xf>
    <xf numFmtId="0" fontId="0" fillId="0" borderId="2" xfId="0" applyBorder="1" applyAlignment="1">
      <alignment horizontal="center" vertical="center"/>
    </xf>
    <xf numFmtId="0" fontId="22" fillId="0" borderId="3" xfId="3" applyFont="1" applyBorder="1" applyAlignment="1">
      <alignment horizontal="center" vertical="center"/>
    </xf>
    <xf numFmtId="164" fontId="10" fillId="0" borderId="10" xfId="3" applyNumberFormat="1" applyFont="1" applyFill="1" applyBorder="1" applyAlignment="1">
      <alignment horizontal="center" vertical="center" wrapText="1"/>
    </xf>
    <xf numFmtId="164" fontId="17" fillId="0" borderId="11" xfId="0" applyNumberFormat="1" applyFont="1" applyBorder="1" applyAlignment="1">
      <alignment horizontal="center" vertical="center" wrapText="1"/>
    </xf>
    <xf numFmtId="164" fontId="18" fillId="0" borderId="11" xfId="0" applyNumberFormat="1" applyFont="1" applyBorder="1" applyAlignment="1">
      <alignment horizontal="left" vertical="center" wrapText="1"/>
    </xf>
    <xf numFmtId="0" fontId="21" fillId="5" borderId="11" xfId="0" applyFont="1" applyFill="1" applyBorder="1" applyAlignment="1">
      <alignment horizontal="center" vertical="center" wrapText="1"/>
    </xf>
    <xf numFmtId="0" fontId="20" fillId="0" borderId="3" xfId="0" applyFont="1" applyBorder="1" applyAlignment="1">
      <alignment horizontal="center" vertical="center" wrapText="1"/>
    </xf>
    <xf numFmtId="0" fontId="0" fillId="0" borderId="9"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1" fillId="5" borderId="39" xfId="0" applyFont="1" applyFill="1" applyBorder="1" applyAlignment="1">
      <alignment horizontal="center" vertical="center" wrapText="1"/>
    </xf>
    <xf numFmtId="164" fontId="18" fillId="0" borderId="9" xfId="0" applyNumberFormat="1" applyFont="1" applyBorder="1" applyAlignment="1">
      <alignment horizontal="left" vertical="top" wrapText="1"/>
    </xf>
    <xf numFmtId="164" fontId="18" fillId="0" borderId="13" xfId="0" applyNumberFormat="1" applyFont="1" applyBorder="1" applyAlignment="1">
      <alignment horizontal="left" vertical="top" wrapText="1"/>
    </xf>
    <xf numFmtId="164" fontId="18" fillId="0" borderId="20" xfId="0" applyNumberFormat="1" applyFont="1" applyBorder="1" applyAlignment="1">
      <alignment horizontal="left" vertical="top" wrapText="1"/>
    </xf>
    <xf numFmtId="164" fontId="18" fillId="0" borderId="21" xfId="0" applyNumberFormat="1" applyFont="1" applyBorder="1" applyAlignment="1">
      <alignment horizontal="left" vertical="top" wrapText="1"/>
    </xf>
    <xf numFmtId="164" fontId="18" fillId="0" borderId="0" xfId="0" applyNumberFormat="1" applyFont="1" applyAlignment="1">
      <alignment horizontal="left" vertical="top" wrapText="1"/>
    </xf>
    <xf numFmtId="164" fontId="18" fillId="0" borderId="22" xfId="0" applyNumberFormat="1" applyFont="1" applyBorder="1" applyAlignment="1">
      <alignment horizontal="left" vertical="top" wrapText="1"/>
    </xf>
    <xf numFmtId="164" fontId="18" fillId="0" borderId="6" xfId="0" applyNumberFormat="1" applyFont="1" applyBorder="1" applyAlignment="1">
      <alignment horizontal="left" vertical="top" wrapText="1"/>
    </xf>
    <xf numFmtId="164" fontId="18" fillId="0" borderId="16" xfId="0" applyNumberFormat="1" applyFont="1" applyBorder="1" applyAlignment="1">
      <alignment horizontal="left" vertical="top" wrapText="1"/>
    </xf>
    <xf numFmtId="164" fontId="18" fillId="0" borderId="23" xfId="0" applyNumberFormat="1" applyFont="1" applyBorder="1" applyAlignment="1">
      <alignment horizontal="left" vertical="top" wrapText="1"/>
    </xf>
    <xf numFmtId="0" fontId="80" fillId="0" borderId="39" xfId="47" applyFont="1" applyFill="1" applyBorder="1" applyProtection="1">
      <alignment horizontal="center" vertical="center" wrapText="1"/>
      <protection hidden="1"/>
    </xf>
    <xf numFmtId="0" fontId="21" fillId="0" borderId="65" xfId="0" applyFont="1" applyBorder="1" applyAlignment="1">
      <alignment horizontal="center" vertical="center"/>
    </xf>
    <xf numFmtId="0" fontId="21" fillId="0" borderId="6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4" xfId="0" applyFont="1" applyBorder="1" applyAlignment="1">
      <alignment horizontal="center" vertical="center" wrapText="1"/>
    </xf>
    <xf numFmtId="2" fontId="31" fillId="0" borderId="0" xfId="0" applyNumberFormat="1" applyFont="1" applyProtection="1">
      <protection hidden="1"/>
    </xf>
    <xf numFmtId="4" fontId="34" fillId="0" borderId="39" xfId="0" applyNumberFormat="1" applyFont="1" applyBorder="1" applyAlignment="1" applyProtection="1">
      <alignment horizontal="center" vertical="center" wrapText="1"/>
      <protection hidden="1"/>
    </xf>
    <xf numFmtId="1" fontId="33" fillId="0" borderId="66" xfId="47" applyNumberFormat="1" applyFont="1" applyFill="1" applyBorder="1" applyProtection="1">
      <alignment horizontal="center" vertical="center" wrapText="1"/>
      <protection hidden="1"/>
    </xf>
    <xf numFmtId="0" fontId="39" fillId="8" borderId="15" xfId="47" applyFont="1" applyFill="1" applyBorder="1" applyProtection="1">
      <alignment horizontal="center" vertical="center" wrapText="1"/>
      <protection hidden="1"/>
    </xf>
    <xf numFmtId="0" fontId="39" fillId="8" borderId="16" xfId="47" applyFont="1" applyFill="1" applyBorder="1" applyProtection="1">
      <alignment horizontal="center" vertical="center" wrapText="1"/>
      <protection hidden="1"/>
    </xf>
    <xf numFmtId="0" fontId="33" fillId="0" borderId="67" xfId="47" applyFont="1" applyFill="1" applyBorder="1" applyProtection="1">
      <alignment horizontal="center" vertical="center" wrapText="1"/>
      <protection hidden="1"/>
    </xf>
    <xf numFmtId="0" fontId="33" fillId="0" borderId="68" xfId="47" applyFont="1" applyFill="1" applyBorder="1" applyProtection="1">
      <alignment horizontal="center" vertical="center" wrapText="1"/>
      <protection hidden="1"/>
    </xf>
    <xf numFmtId="0" fontId="87" fillId="0" borderId="69" xfId="0" applyFont="1" applyBorder="1" applyAlignment="1">
      <alignment horizontal="center" vertical="center" wrapText="1"/>
    </xf>
    <xf numFmtId="1" fontId="0" fillId="0" borderId="0" xfId="0" applyNumberFormat="1"/>
    <xf numFmtId="0" fontId="34" fillId="0" borderId="67" xfId="47" applyFont="1" applyFill="1" applyBorder="1" applyProtection="1">
      <alignment horizontal="center" vertical="center" wrapText="1"/>
      <protection hidden="1"/>
    </xf>
    <xf numFmtId="0" fontId="34" fillId="0" borderId="68" xfId="47" applyFont="1" applyFill="1" applyBorder="1" applyProtection="1">
      <alignment horizontal="center" vertical="center" wrapText="1"/>
      <protection hidden="1"/>
    </xf>
  </cellXfs>
  <cellStyles count="53">
    <cellStyle name="Excel Built-in Normal" xfId="52" xr:uid="{00000000-0005-0000-0000-000000000000}"/>
    <cellStyle name="Excel Built-in Normal 1" xfId="1" xr:uid="{00000000-0005-0000-0000-000001000000}"/>
    <cellStyle name="Excel Built-in Normal 3" xfId="2" xr:uid="{00000000-0005-0000-0000-000002000000}"/>
    <cellStyle name="Гиперссылка" xfId="3" builtinId="8"/>
    <cellStyle name="Гиперссылка 2" xfId="4" xr:uid="{00000000-0005-0000-0000-000004000000}"/>
    <cellStyle name="Гиперссылка 3" xfId="5" xr:uid="{00000000-0005-0000-0000-000005000000}"/>
    <cellStyle name="Обычный" xfId="0" builtinId="0"/>
    <cellStyle name="Обычный 10" xfId="6" xr:uid="{00000000-0005-0000-0000-000007000000}"/>
    <cellStyle name="Обычный 10 2" xfId="7" xr:uid="{00000000-0005-0000-0000-000008000000}"/>
    <cellStyle name="Обычный 11" xfId="8" xr:uid="{00000000-0005-0000-0000-000009000000}"/>
    <cellStyle name="Обычный 11 2" xfId="9" xr:uid="{00000000-0005-0000-0000-00000A000000}"/>
    <cellStyle name="Обычный 12" xfId="51" xr:uid="{00000000-0005-0000-0000-00000B000000}"/>
    <cellStyle name="Обычный 13" xfId="10" xr:uid="{00000000-0005-0000-0000-00000C000000}"/>
    <cellStyle name="Обычный 13 2" xfId="11" xr:uid="{00000000-0005-0000-0000-00000D000000}"/>
    <cellStyle name="Обычный 15" xfId="12" xr:uid="{00000000-0005-0000-0000-00000E000000}"/>
    <cellStyle name="Обычный 15 2" xfId="13" xr:uid="{00000000-0005-0000-0000-00000F000000}"/>
    <cellStyle name="Обычный 16" xfId="14" xr:uid="{00000000-0005-0000-0000-000010000000}"/>
    <cellStyle name="Обычный 16 2" xfId="15" xr:uid="{00000000-0005-0000-0000-000011000000}"/>
    <cellStyle name="Обычный 17" xfId="16" xr:uid="{00000000-0005-0000-0000-000012000000}"/>
    <cellStyle name="Обычный 17 2" xfId="17" xr:uid="{00000000-0005-0000-0000-000013000000}"/>
    <cellStyle name="Обычный 18" xfId="18" xr:uid="{00000000-0005-0000-0000-000014000000}"/>
    <cellStyle name="Обычный 18 2" xfId="19" xr:uid="{00000000-0005-0000-0000-000015000000}"/>
    <cellStyle name="Обычный 2" xfId="20" xr:uid="{00000000-0005-0000-0000-000016000000}"/>
    <cellStyle name="Обычный 2 2" xfId="21" xr:uid="{00000000-0005-0000-0000-000017000000}"/>
    <cellStyle name="Обычный 20" xfId="22" xr:uid="{00000000-0005-0000-0000-000018000000}"/>
    <cellStyle name="Обычный 20 2" xfId="23" xr:uid="{00000000-0005-0000-0000-000019000000}"/>
    <cellStyle name="Обычный 21" xfId="24" xr:uid="{00000000-0005-0000-0000-00001A000000}"/>
    <cellStyle name="Обычный 21 2" xfId="25" xr:uid="{00000000-0005-0000-0000-00001B000000}"/>
    <cellStyle name="Обычный 22" xfId="26" xr:uid="{00000000-0005-0000-0000-00001C000000}"/>
    <cellStyle name="Обычный 22 2" xfId="27" xr:uid="{00000000-0005-0000-0000-00001D000000}"/>
    <cellStyle name="Обычный 23" xfId="28" xr:uid="{00000000-0005-0000-0000-00001E000000}"/>
    <cellStyle name="Обычный 23 2" xfId="29" xr:uid="{00000000-0005-0000-0000-00001F000000}"/>
    <cellStyle name="Обычный 24" xfId="30" xr:uid="{00000000-0005-0000-0000-000020000000}"/>
    <cellStyle name="Обычный 24 2" xfId="31" xr:uid="{00000000-0005-0000-0000-000021000000}"/>
    <cellStyle name="Обычный 3" xfId="32" xr:uid="{00000000-0005-0000-0000-000022000000}"/>
    <cellStyle name="Обычный 3 2" xfId="33" xr:uid="{00000000-0005-0000-0000-000023000000}"/>
    <cellStyle name="Обычный 4" xfId="34" xr:uid="{00000000-0005-0000-0000-000024000000}"/>
    <cellStyle name="Обычный 4 2" xfId="35" xr:uid="{00000000-0005-0000-0000-000025000000}"/>
    <cellStyle name="Обычный 5" xfId="36" xr:uid="{00000000-0005-0000-0000-000026000000}"/>
    <cellStyle name="Обычный 5 2" xfId="37" xr:uid="{00000000-0005-0000-0000-000027000000}"/>
    <cellStyle name="Обычный 6" xfId="38" xr:uid="{00000000-0005-0000-0000-000028000000}"/>
    <cellStyle name="Обычный 6 2" xfId="39" xr:uid="{00000000-0005-0000-0000-000029000000}"/>
    <cellStyle name="Обычный 7" xfId="40" xr:uid="{00000000-0005-0000-0000-00002A000000}"/>
    <cellStyle name="Обычный 7 2" xfId="41" xr:uid="{00000000-0005-0000-0000-00002B000000}"/>
    <cellStyle name="Обычный 7 2 2" xfId="42" xr:uid="{00000000-0005-0000-0000-00002C000000}"/>
    <cellStyle name="Обычный 7 3" xfId="43" xr:uid="{00000000-0005-0000-0000-00002D000000}"/>
    <cellStyle name="Обычный 8" xfId="44" xr:uid="{00000000-0005-0000-0000-00002E000000}"/>
    <cellStyle name="Обычный 8 2" xfId="45" xr:uid="{00000000-0005-0000-0000-00002F000000}"/>
    <cellStyle name="Обычный 9" xfId="46" xr:uid="{00000000-0005-0000-0000-000030000000}"/>
    <cellStyle name="Стиль 2" xfId="47" xr:uid="{00000000-0005-0000-0000-000031000000}"/>
    <cellStyle name="Стиль 3" xfId="48" xr:uid="{00000000-0005-0000-0000-000032000000}"/>
    <cellStyle name="Стиль 5" xfId="49" xr:uid="{00000000-0005-0000-0000-000033000000}"/>
    <cellStyle name="常规_Controller" xfId="50" xr:uid="{00000000-0005-0000-0000-00003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26.jpeg"/><Relationship Id="rId13" Type="http://schemas.openxmlformats.org/officeDocument/2006/relationships/image" Target="../media/image131.jpeg"/><Relationship Id="rId18" Type="http://schemas.openxmlformats.org/officeDocument/2006/relationships/image" Target="../media/image136.jpeg"/><Relationship Id="rId26" Type="http://schemas.openxmlformats.org/officeDocument/2006/relationships/image" Target="../media/image144.jpeg"/><Relationship Id="rId3" Type="http://schemas.openxmlformats.org/officeDocument/2006/relationships/image" Target="../media/image121.jpeg"/><Relationship Id="rId21" Type="http://schemas.openxmlformats.org/officeDocument/2006/relationships/image" Target="../media/image139.jpeg"/><Relationship Id="rId34" Type="http://schemas.openxmlformats.org/officeDocument/2006/relationships/image" Target="../media/image152.jpeg"/><Relationship Id="rId7" Type="http://schemas.openxmlformats.org/officeDocument/2006/relationships/image" Target="../media/image125.jpeg"/><Relationship Id="rId12" Type="http://schemas.openxmlformats.org/officeDocument/2006/relationships/image" Target="../media/image130.jpeg"/><Relationship Id="rId17" Type="http://schemas.openxmlformats.org/officeDocument/2006/relationships/image" Target="../media/image135.jpeg"/><Relationship Id="rId25" Type="http://schemas.openxmlformats.org/officeDocument/2006/relationships/image" Target="../media/image143.jpeg"/><Relationship Id="rId33" Type="http://schemas.openxmlformats.org/officeDocument/2006/relationships/image" Target="../media/image151.jpeg"/><Relationship Id="rId2" Type="http://schemas.openxmlformats.org/officeDocument/2006/relationships/image" Target="../media/image120.jpeg"/><Relationship Id="rId16" Type="http://schemas.openxmlformats.org/officeDocument/2006/relationships/image" Target="../media/image134.jpeg"/><Relationship Id="rId20" Type="http://schemas.openxmlformats.org/officeDocument/2006/relationships/image" Target="../media/image138.jpeg"/><Relationship Id="rId29" Type="http://schemas.openxmlformats.org/officeDocument/2006/relationships/image" Target="../media/image147.jpeg"/><Relationship Id="rId1" Type="http://schemas.openxmlformats.org/officeDocument/2006/relationships/image" Target="../media/image119.jpeg"/><Relationship Id="rId6" Type="http://schemas.openxmlformats.org/officeDocument/2006/relationships/image" Target="../media/image124.jpeg"/><Relationship Id="rId11" Type="http://schemas.openxmlformats.org/officeDocument/2006/relationships/image" Target="../media/image129.jpeg"/><Relationship Id="rId24" Type="http://schemas.openxmlformats.org/officeDocument/2006/relationships/image" Target="../media/image142.jpeg"/><Relationship Id="rId32" Type="http://schemas.openxmlformats.org/officeDocument/2006/relationships/image" Target="../media/image150.jpeg"/><Relationship Id="rId5" Type="http://schemas.openxmlformats.org/officeDocument/2006/relationships/image" Target="../media/image123.jpeg"/><Relationship Id="rId15" Type="http://schemas.openxmlformats.org/officeDocument/2006/relationships/image" Target="../media/image133.jpeg"/><Relationship Id="rId23" Type="http://schemas.openxmlformats.org/officeDocument/2006/relationships/image" Target="../media/image141.jpeg"/><Relationship Id="rId28" Type="http://schemas.openxmlformats.org/officeDocument/2006/relationships/image" Target="../media/image146.jpeg"/><Relationship Id="rId36" Type="http://schemas.openxmlformats.org/officeDocument/2006/relationships/image" Target="../media/image154.png"/><Relationship Id="rId10" Type="http://schemas.openxmlformats.org/officeDocument/2006/relationships/image" Target="../media/image128.jpeg"/><Relationship Id="rId19" Type="http://schemas.openxmlformats.org/officeDocument/2006/relationships/image" Target="../media/image137.jpeg"/><Relationship Id="rId31" Type="http://schemas.openxmlformats.org/officeDocument/2006/relationships/image" Target="../media/image149.jpeg"/><Relationship Id="rId4" Type="http://schemas.openxmlformats.org/officeDocument/2006/relationships/image" Target="../media/image122.png"/><Relationship Id="rId9" Type="http://schemas.openxmlformats.org/officeDocument/2006/relationships/image" Target="../media/image127.jpeg"/><Relationship Id="rId14" Type="http://schemas.openxmlformats.org/officeDocument/2006/relationships/image" Target="../media/image132.jpeg"/><Relationship Id="rId22" Type="http://schemas.openxmlformats.org/officeDocument/2006/relationships/image" Target="../media/image140.jpeg"/><Relationship Id="rId27" Type="http://schemas.openxmlformats.org/officeDocument/2006/relationships/image" Target="../media/image145.jpeg"/><Relationship Id="rId30" Type="http://schemas.openxmlformats.org/officeDocument/2006/relationships/image" Target="../media/image148.jpeg"/><Relationship Id="rId35" Type="http://schemas.openxmlformats.org/officeDocument/2006/relationships/image" Target="../media/image15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6.png"/><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1.png"/><Relationship Id="rId1" Type="http://schemas.openxmlformats.org/officeDocument/2006/relationships/image" Target="../media/image5.jpe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 Id="rId9" Type="http://schemas.openxmlformats.org/officeDocument/2006/relationships/image" Target="../media/image27.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27.png"/><Relationship Id="rId5" Type="http://schemas.openxmlformats.org/officeDocument/2006/relationships/image" Target="../media/image19.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png"/><Relationship Id="rId6" Type="http://schemas.openxmlformats.org/officeDocument/2006/relationships/image" Target="../media/image27.png"/><Relationship Id="rId5" Type="http://schemas.openxmlformats.org/officeDocument/2006/relationships/image" Target="../media/image29.png"/><Relationship Id="rId4" Type="http://schemas.openxmlformats.org/officeDocument/2006/relationships/image" Target="../media/image28.png"/></Relationships>
</file>

<file path=xl/drawings/_rels/drawing5.xml.rels><?xml version="1.0" encoding="UTF-8" standalone="yes"?>
<Relationships xmlns="http://schemas.openxmlformats.org/package/2006/relationships"><Relationship Id="rId8" Type="http://schemas.openxmlformats.org/officeDocument/2006/relationships/image" Target="../media/image37.jpeg"/><Relationship Id="rId13" Type="http://schemas.openxmlformats.org/officeDocument/2006/relationships/image" Target="../media/image42.jpeg"/><Relationship Id="rId18" Type="http://schemas.openxmlformats.org/officeDocument/2006/relationships/image" Target="../media/image47.png"/><Relationship Id="rId26" Type="http://schemas.openxmlformats.org/officeDocument/2006/relationships/image" Target="../media/image55.png"/><Relationship Id="rId3" Type="http://schemas.openxmlformats.org/officeDocument/2006/relationships/image" Target="../media/image32.jpeg"/><Relationship Id="rId21" Type="http://schemas.openxmlformats.org/officeDocument/2006/relationships/image" Target="../media/image50.jpeg"/><Relationship Id="rId34" Type="http://schemas.openxmlformats.org/officeDocument/2006/relationships/image" Target="../media/image63.png"/><Relationship Id="rId7" Type="http://schemas.openxmlformats.org/officeDocument/2006/relationships/image" Target="../media/image36.png"/><Relationship Id="rId12" Type="http://schemas.openxmlformats.org/officeDocument/2006/relationships/image" Target="../media/image41.jpeg"/><Relationship Id="rId17" Type="http://schemas.openxmlformats.org/officeDocument/2006/relationships/image" Target="../media/image46.jpeg"/><Relationship Id="rId25" Type="http://schemas.openxmlformats.org/officeDocument/2006/relationships/image" Target="../media/image54.png"/><Relationship Id="rId33" Type="http://schemas.openxmlformats.org/officeDocument/2006/relationships/image" Target="../media/image62.png"/><Relationship Id="rId2" Type="http://schemas.openxmlformats.org/officeDocument/2006/relationships/image" Target="../media/image31.png"/><Relationship Id="rId16" Type="http://schemas.openxmlformats.org/officeDocument/2006/relationships/image" Target="../media/image45.png"/><Relationship Id="rId20" Type="http://schemas.openxmlformats.org/officeDocument/2006/relationships/image" Target="../media/image49.png"/><Relationship Id="rId29" Type="http://schemas.openxmlformats.org/officeDocument/2006/relationships/image" Target="../media/image58.png"/><Relationship Id="rId1" Type="http://schemas.openxmlformats.org/officeDocument/2006/relationships/image" Target="../media/image30.jpeg"/><Relationship Id="rId6" Type="http://schemas.openxmlformats.org/officeDocument/2006/relationships/image" Target="../media/image35.jpeg"/><Relationship Id="rId11" Type="http://schemas.openxmlformats.org/officeDocument/2006/relationships/image" Target="../media/image40.jpeg"/><Relationship Id="rId24" Type="http://schemas.openxmlformats.org/officeDocument/2006/relationships/image" Target="../media/image53.png"/><Relationship Id="rId32" Type="http://schemas.openxmlformats.org/officeDocument/2006/relationships/image" Target="../media/image61.png"/><Relationship Id="rId5" Type="http://schemas.openxmlformats.org/officeDocument/2006/relationships/image" Target="../media/image34.jpeg"/><Relationship Id="rId15" Type="http://schemas.openxmlformats.org/officeDocument/2006/relationships/image" Target="../media/image44.jpeg"/><Relationship Id="rId23" Type="http://schemas.openxmlformats.org/officeDocument/2006/relationships/image" Target="../media/image52.png"/><Relationship Id="rId28" Type="http://schemas.openxmlformats.org/officeDocument/2006/relationships/image" Target="../media/image57.png"/><Relationship Id="rId10" Type="http://schemas.openxmlformats.org/officeDocument/2006/relationships/image" Target="../media/image39.jpeg"/><Relationship Id="rId19" Type="http://schemas.openxmlformats.org/officeDocument/2006/relationships/image" Target="../media/image48.png"/><Relationship Id="rId31" Type="http://schemas.openxmlformats.org/officeDocument/2006/relationships/image" Target="../media/image60.png"/><Relationship Id="rId4" Type="http://schemas.openxmlformats.org/officeDocument/2006/relationships/image" Target="../media/image33.png"/><Relationship Id="rId9" Type="http://schemas.openxmlformats.org/officeDocument/2006/relationships/image" Target="../media/image38.png"/><Relationship Id="rId14" Type="http://schemas.openxmlformats.org/officeDocument/2006/relationships/image" Target="../media/image43.png"/><Relationship Id="rId22" Type="http://schemas.openxmlformats.org/officeDocument/2006/relationships/image" Target="../media/image51.png"/><Relationship Id="rId27" Type="http://schemas.openxmlformats.org/officeDocument/2006/relationships/image" Target="../media/image56.png"/><Relationship Id="rId30" Type="http://schemas.openxmlformats.org/officeDocument/2006/relationships/image" Target="../media/image59.png"/></Relationships>
</file>

<file path=xl/drawings/_rels/drawing6.xml.rels><?xml version="1.0" encoding="UTF-8" standalone="yes"?>
<Relationships xmlns="http://schemas.openxmlformats.org/package/2006/relationships"><Relationship Id="rId8" Type="http://schemas.openxmlformats.org/officeDocument/2006/relationships/image" Target="../media/image71.png"/><Relationship Id="rId13" Type="http://schemas.openxmlformats.org/officeDocument/2006/relationships/image" Target="../media/image76.png"/><Relationship Id="rId3" Type="http://schemas.openxmlformats.org/officeDocument/2006/relationships/image" Target="../media/image66.jpeg"/><Relationship Id="rId7" Type="http://schemas.openxmlformats.org/officeDocument/2006/relationships/image" Target="../media/image70.jpeg"/><Relationship Id="rId12" Type="http://schemas.openxmlformats.org/officeDocument/2006/relationships/image" Target="../media/image75.png"/><Relationship Id="rId2" Type="http://schemas.openxmlformats.org/officeDocument/2006/relationships/image" Target="../media/image65.jpeg"/><Relationship Id="rId1" Type="http://schemas.openxmlformats.org/officeDocument/2006/relationships/image" Target="../media/image64.png"/><Relationship Id="rId6" Type="http://schemas.openxmlformats.org/officeDocument/2006/relationships/image" Target="../media/image69.jpeg"/><Relationship Id="rId11" Type="http://schemas.openxmlformats.org/officeDocument/2006/relationships/image" Target="../media/image74.png"/><Relationship Id="rId5" Type="http://schemas.openxmlformats.org/officeDocument/2006/relationships/image" Target="../media/image68.jpeg"/><Relationship Id="rId10" Type="http://schemas.openxmlformats.org/officeDocument/2006/relationships/image" Target="../media/image73.jpeg"/><Relationship Id="rId4" Type="http://schemas.openxmlformats.org/officeDocument/2006/relationships/image" Target="../media/image67.png"/><Relationship Id="rId9" Type="http://schemas.openxmlformats.org/officeDocument/2006/relationships/image" Target="../media/image72.jpeg"/></Relationships>
</file>

<file path=xl/drawings/_rels/drawing7.xml.rels><?xml version="1.0" encoding="UTF-8" standalone="yes"?>
<Relationships xmlns="http://schemas.openxmlformats.org/package/2006/relationships"><Relationship Id="rId8" Type="http://schemas.openxmlformats.org/officeDocument/2006/relationships/image" Target="../media/image84.png"/><Relationship Id="rId3" Type="http://schemas.openxmlformats.org/officeDocument/2006/relationships/image" Target="../media/image79.png"/><Relationship Id="rId7" Type="http://schemas.openxmlformats.org/officeDocument/2006/relationships/image" Target="../media/image83.jpeg"/><Relationship Id="rId2" Type="http://schemas.openxmlformats.org/officeDocument/2006/relationships/image" Target="../media/image78.jpeg"/><Relationship Id="rId1" Type="http://schemas.openxmlformats.org/officeDocument/2006/relationships/image" Target="../media/image77.png"/><Relationship Id="rId6" Type="http://schemas.openxmlformats.org/officeDocument/2006/relationships/image" Target="../media/image82.jpeg"/><Relationship Id="rId5" Type="http://schemas.openxmlformats.org/officeDocument/2006/relationships/image" Target="../media/image81.png"/><Relationship Id="rId10" Type="http://schemas.openxmlformats.org/officeDocument/2006/relationships/image" Target="../media/image76.png"/><Relationship Id="rId4" Type="http://schemas.openxmlformats.org/officeDocument/2006/relationships/image" Target="../media/image80.png"/><Relationship Id="rId9" Type="http://schemas.openxmlformats.org/officeDocument/2006/relationships/image" Target="../media/image85.png"/></Relationships>
</file>

<file path=xl/drawings/_rels/drawing8.xml.rels><?xml version="1.0" encoding="UTF-8" standalone="yes"?>
<Relationships xmlns="http://schemas.openxmlformats.org/package/2006/relationships"><Relationship Id="rId8" Type="http://schemas.openxmlformats.org/officeDocument/2006/relationships/image" Target="../media/image93.png"/><Relationship Id="rId13" Type="http://schemas.openxmlformats.org/officeDocument/2006/relationships/image" Target="../media/image98.jpeg"/><Relationship Id="rId18" Type="http://schemas.openxmlformats.org/officeDocument/2006/relationships/image" Target="../media/image103.jpeg"/><Relationship Id="rId26" Type="http://schemas.openxmlformats.org/officeDocument/2006/relationships/image" Target="../media/image111.jpeg"/><Relationship Id="rId3" Type="http://schemas.openxmlformats.org/officeDocument/2006/relationships/image" Target="../media/image88.jpeg"/><Relationship Id="rId21" Type="http://schemas.openxmlformats.org/officeDocument/2006/relationships/image" Target="../media/image106.jpeg"/><Relationship Id="rId7" Type="http://schemas.openxmlformats.org/officeDocument/2006/relationships/image" Target="../media/image92.jpeg"/><Relationship Id="rId12" Type="http://schemas.openxmlformats.org/officeDocument/2006/relationships/image" Target="../media/image97.jpeg"/><Relationship Id="rId17" Type="http://schemas.openxmlformats.org/officeDocument/2006/relationships/image" Target="../media/image102.jpeg"/><Relationship Id="rId25" Type="http://schemas.openxmlformats.org/officeDocument/2006/relationships/image" Target="../media/image110.png"/><Relationship Id="rId2" Type="http://schemas.openxmlformats.org/officeDocument/2006/relationships/image" Target="../media/image87.png"/><Relationship Id="rId16" Type="http://schemas.openxmlformats.org/officeDocument/2006/relationships/image" Target="../media/image101.jpeg"/><Relationship Id="rId20" Type="http://schemas.openxmlformats.org/officeDocument/2006/relationships/image" Target="../media/image105.jpeg"/><Relationship Id="rId29" Type="http://schemas.openxmlformats.org/officeDocument/2006/relationships/image" Target="../media/image114.png"/><Relationship Id="rId1" Type="http://schemas.openxmlformats.org/officeDocument/2006/relationships/image" Target="../media/image86.jpeg"/><Relationship Id="rId6" Type="http://schemas.openxmlformats.org/officeDocument/2006/relationships/image" Target="../media/image91.jpeg"/><Relationship Id="rId11" Type="http://schemas.openxmlformats.org/officeDocument/2006/relationships/image" Target="../media/image96.jpeg"/><Relationship Id="rId24" Type="http://schemas.openxmlformats.org/officeDocument/2006/relationships/image" Target="../media/image109.png"/><Relationship Id="rId5" Type="http://schemas.openxmlformats.org/officeDocument/2006/relationships/image" Target="../media/image90.jpeg"/><Relationship Id="rId15" Type="http://schemas.openxmlformats.org/officeDocument/2006/relationships/image" Target="../media/image100.jpeg"/><Relationship Id="rId23" Type="http://schemas.openxmlformats.org/officeDocument/2006/relationships/image" Target="../media/image108.jpeg"/><Relationship Id="rId28" Type="http://schemas.openxmlformats.org/officeDocument/2006/relationships/image" Target="../media/image113.png"/><Relationship Id="rId10" Type="http://schemas.openxmlformats.org/officeDocument/2006/relationships/image" Target="../media/image95.jpeg"/><Relationship Id="rId19" Type="http://schemas.openxmlformats.org/officeDocument/2006/relationships/image" Target="../media/image104.jpeg"/><Relationship Id="rId4" Type="http://schemas.openxmlformats.org/officeDocument/2006/relationships/image" Target="../media/image89.jpeg"/><Relationship Id="rId9" Type="http://schemas.openxmlformats.org/officeDocument/2006/relationships/image" Target="../media/image94.png"/><Relationship Id="rId14" Type="http://schemas.openxmlformats.org/officeDocument/2006/relationships/image" Target="../media/image99.jpeg"/><Relationship Id="rId22" Type="http://schemas.openxmlformats.org/officeDocument/2006/relationships/image" Target="../media/image107.jpeg"/><Relationship Id="rId27" Type="http://schemas.openxmlformats.org/officeDocument/2006/relationships/image" Target="../media/image112.jpeg"/><Relationship Id="rId30" Type="http://schemas.openxmlformats.org/officeDocument/2006/relationships/image" Target="../media/image115.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8.jpeg"/><Relationship Id="rId2" Type="http://schemas.openxmlformats.org/officeDocument/2006/relationships/image" Target="../media/image117.jpeg"/><Relationship Id="rId1" Type="http://schemas.openxmlformats.org/officeDocument/2006/relationships/image" Target="../media/image116.jpeg"/><Relationship Id="rId4" Type="http://schemas.openxmlformats.org/officeDocument/2006/relationships/image" Target="../media/image115.png"/></Relationships>
</file>

<file path=xl/drawings/drawing1.xml><?xml version="1.0" encoding="utf-8"?>
<xdr:wsDr xmlns:xdr="http://schemas.openxmlformats.org/drawingml/2006/spreadsheetDrawing" xmlns:a="http://schemas.openxmlformats.org/drawingml/2006/main">
  <xdr:twoCellAnchor editAs="oneCell">
    <xdr:from>
      <xdr:col>2</xdr:col>
      <xdr:colOff>319087</xdr:colOff>
      <xdr:row>49</xdr:row>
      <xdr:rowOff>223837</xdr:rowOff>
    </xdr:from>
    <xdr:to>
      <xdr:col>2</xdr:col>
      <xdr:colOff>1138237</xdr:colOff>
      <xdr:row>51</xdr:row>
      <xdr:rowOff>309562</xdr:rowOff>
    </xdr:to>
    <xdr:pic>
      <xdr:nvPicPr>
        <xdr:cNvPr id="229618" name="Рисунок 52">
          <a:extLst>
            <a:ext uri="{FF2B5EF4-FFF2-40B4-BE49-F238E27FC236}">
              <a16:creationId xmlns:a16="http://schemas.microsoft.com/office/drawing/2014/main" id="{00000000-0008-0000-0200-0000F280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42" b="456"/>
        <a:stretch>
          <a:fillRect/>
        </a:stretch>
      </xdr:blipFill>
      <xdr:spPr bwMode="auto">
        <a:xfrm>
          <a:off x="2497931" y="22631400"/>
          <a:ext cx="8191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369093</xdr:colOff>
      <xdr:row>142</xdr:row>
      <xdr:rowOff>259557</xdr:rowOff>
    </xdr:from>
    <xdr:to>
      <xdr:col>2</xdr:col>
      <xdr:colOff>1178718</xdr:colOff>
      <xdr:row>145</xdr:row>
      <xdr:rowOff>35719</xdr:rowOff>
    </xdr:to>
    <xdr:pic>
      <xdr:nvPicPr>
        <xdr:cNvPr id="229619" name="Рисунок 52">
          <a:extLst>
            <a:ext uri="{FF2B5EF4-FFF2-40B4-BE49-F238E27FC236}">
              <a16:creationId xmlns:a16="http://schemas.microsoft.com/office/drawing/2014/main" id="{00000000-0008-0000-0200-0000F380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42" b="456"/>
        <a:stretch>
          <a:fillRect/>
        </a:stretch>
      </xdr:blipFill>
      <xdr:spPr bwMode="auto">
        <a:xfrm>
          <a:off x="2547937" y="61957745"/>
          <a:ext cx="8096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442913</xdr:colOff>
      <xdr:row>176</xdr:row>
      <xdr:rowOff>80963</xdr:rowOff>
    </xdr:from>
    <xdr:to>
      <xdr:col>2</xdr:col>
      <xdr:colOff>1145924</xdr:colOff>
      <xdr:row>179</xdr:row>
      <xdr:rowOff>0</xdr:rowOff>
    </xdr:to>
    <xdr:pic>
      <xdr:nvPicPr>
        <xdr:cNvPr id="229620" name="Рисунок 28">
          <a:extLst>
            <a:ext uri="{FF2B5EF4-FFF2-40B4-BE49-F238E27FC236}">
              <a16:creationId xmlns:a16="http://schemas.microsoft.com/office/drawing/2014/main" id="{00000000-0008-0000-0200-0000F480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27" b="595"/>
        <a:stretch>
          <a:fillRect/>
        </a:stretch>
      </xdr:blipFill>
      <xdr:spPr bwMode="auto">
        <a:xfrm>
          <a:off x="2621757" y="50861119"/>
          <a:ext cx="703011" cy="669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319088</xdr:colOff>
      <xdr:row>71</xdr:row>
      <xdr:rowOff>202406</xdr:rowOff>
    </xdr:from>
    <xdr:to>
      <xdr:col>2</xdr:col>
      <xdr:colOff>1109663</xdr:colOff>
      <xdr:row>74</xdr:row>
      <xdr:rowOff>26194</xdr:rowOff>
    </xdr:to>
    <xdr:pic>
      <xdr:nvPicPr>
        <xdr:cNvPr id="229621" name="Рисунок 28">
          <a:extLst>
            <a:ext uri="{FF2B5EF4-FFF2-40B4-BE49-F238E27FC236}">
              <a16:creationId xmlns:a16="http://schemas.microsoft.com/office/drawing/2014/main" id="{00000000-0008-0000-0200-0000F580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27" b="595"/>
        <a:stretch>
          <a:fillRect/>
        </a:stretch>
      </xdr:blipFill>
      <xdr:spPr bwMode="auto">
        <a:xfrm>
          <a:off x="2497932" y="34492406"/>
          <a:ext cx="7905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330994</xdr:colOff>
      <xdr:row>76</xdr:row>
      <xdr:rowOff>2381</xdr:rowOff>
    </xdr:from>
    <xdr:to>
      <xdr:col>2</xdr:col>
      <xdr:colOff>1150144</xdr:colOff>
      <xdr:row>78</xdr:row>
      <xdr:rowOff>88106</xdr:rowOff>
    </xdr:to>
    <xdr:pic>
      <xdr:nvPicPr>
        <xdr:cNvPr id="229626" name="Рисунок 128">
          <a:extLst>
            <a:ext uri="{FF2B5EF4-FFF2-40B4-BE49-F238E27FC236}">
              <a16:creationId xmlns:a16="http://schemas.microsoft.com/office/drawing/2014/main" id="{00000000-0008-0000-0200-0000FA80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85" t="9412" r="19824" b="10001"/>
        <a:stretch>
          <a:fillRect/>
        </a:stretch>
      </xdr:blipFill>
      <xdr:spPr bwMode="auto">
        <a:xfrm>
          <a:off x="2509838" y="27648694"/>
          <a:ext cx="8191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392907</xdr:colOff>
      <xdr:row>184</xdr:row>
      <xdr:rowOff>204788</xdr:rowOff>
    </xdr:from>
    <xdr:to>
      <xdr:col>2</xdr:col>
      <xdr:colOff>1202532</xdr:colOff>
      <xdr:row>187</xdr:row>
      <xdr:rowOff>178594</xdr:rowOff>
    </xdr:to>
    <xdr:pic>
      <xdr:nvPicPr>
        <xdr:cNvPr id="229627" name="Рисунок 128">
          <a:extLst>
            <a:ext uri="{FF2B5EF4-FFF2-40B4-BE49-F238E27FC236}">
              <a16:creationId xmlns:a16="http://schemas.microsoft.com/office/drawing/2014/main" id="{00000000-0008-0000-0200-0000FB80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85" t="9412" r="19824" b="10001"/>
        <a:stretch>
          <a:fillRect/>
        </a:stretch>
      </xdr:blipFill>
      <xdr:spPr bwMode="auto">
        <a:xfrm>
          <a:off x="2571751" y="56545163"/>
          <a:ext cx="8096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335757</xdr:colOff>
      <xdr:row>180</xdr:row>
      <xdr:rowOff>252413</xdr:rowOff>
    </xdr:from>
    <xdr:to>
      <xdr:col>2</xdr:col>
      <xdr:colOff>1212057</xdr:colOff>
      <xdr:row>183</xdr:row>
      <xdr:rowOff>121444</xdr:rowOff>
    </xdr:to>
    <xdr:pic>
      <xdr:nvPicPr>
        <xdr:cNvPr id="229628" name="Рисунок 19">
          <a:extLst>
            <a:ext uri="{FF2B5EF4-FFF2-40B4-BE49-F238E27FC236}">
              <a16:creationId xmlns:a16="http://schemas.microsoft.com/office/drawing/2014/main" id="{00000000-0008-0000-0200-0000FC800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14601" y="55354538"/>
          <a:ext cx="8763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79</xdr:row>
      <xdr:rowOff>216693</xdr:rowOff>
    </xdr:from>
    <xdr:to>
      <xdr:col>2</xdr:col>
      <xdr:colOff>1228725</xdr:colOff>
      <xdr:row>81</xdr:row>
      <xdr:rowOff>245268</xdr:rowOff>
    </xdr:to>
    <xdr:pic>
      <xdr:nvPicPr>
        <xdr:cNvPr id="229629" name="Рисунок 19">
          <a:extLst>
            <a:ext uri="{FF2B5EF4-FFF2-40B4-BE49-F238E27FC236}">
              <a16:creationId xmlns:a16="http://schemas.microsoft.com/office/drawing/2014/main" id="{00000000-0008-0000-0200-0000FD800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21744" y="28791693"/>
          <a:ext cx="8858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357187</xdr:colOff>
      <xdr:row>53</xdr:row>
      <xdr:rowOff>116681</xdr:rowOff>
    </xdr:from>
    <xdr:to>
      <xdr:col>2</xdr:col>
      <xdr:colOff>1176337</xdr:colOff>
      <xdr:row>55</xdr:row>
      <xdr:rowOff>154781</xdr:rowOff>
    </xdr:to>
    <xdr:pic>
      <xdr:nvPicPr>
        <xdr:cNvPr id="229636" name="Рисунок 247">
          <a:extLst>
            <a:ext uri="{FF2B5EF4-FFF2-40B4-BE49-F238E27FC236}">
              <a16:creationId xmlns:a16="http://schemas.microsoft.com/office/drawing/2014/main" id="{00000000-0008-0000-0200-0000048103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36031" y="7331869"/>
          <a:ext cx="8191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56</xdr:row>
      <xdr:rowOff>197644</xdr:rowOff>
    </xdr:from>
    <xdr:to>
      <xdr:col>2</xdr:col>
      <xdr:colOff>1352550</xdr:colOff>
      <xdr:row>59</xdr:row>
      <xdr:rowOff>135731</xdr:rowOff>
    </xdr:to>
    <xdr:pic>
      <xdr:nvPicPr>
        <xdr:cNvPr id="229637" name="Рисунок 70">
          <a:extLst>
            <a:ext uri="{FF2B5EF4-FFF2-40B4-BE49-F238E27FC236}">
              <a16:creationId xmlns:a16="http://schemas.microsoft.com/office/drawing/2014/main" id="{00000000-0008-0000-0200-0000058103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07444" y="8341519"/>
          <a:ext cx="11239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178594</xdr:colOff>
      <xdr:row>155</xdr:row>
      <xdr:rowOff>107155</xdr:rowOff>
    </xdr:from>
    <xdr:to>
      <xdr:col>2</xdr:col>
      <xdr:colOff>1216819</xdr:colOff>
      <xdr:row>157</xdr:row>
      <xdr:rowOff>211930</xdr:rowOff>
    </xdr:to>
    <xdr:grpSp>
      <xdr:nvGrpSpPr>
        <xdr:cNvPr id="229638" name="Группа 83">
          <a:extLst>
            <a:ext uri="{FF2B5EF4-FFF2-40B4-BE49-F238E27FC236}">
              <a16:creationId xmlns:a16="http://schemas.microsoft.com/office/drawing/2014/main" id="{00000000-0008-0000-0200-000006810300}"/>
            </a:ext>
          </a:extLst>
        </xdr:cNvPr>
        <xdr:cNvGrpSpPr>
          <a:grpSpLocks/>
        </xdr:cNvGrpSpPr>
      </xdr:nvGrpSpPr>
      <xdr:grpSpPr bwMode="auto">
        <a:xfrm>
          <a:off x="2451894" y="55529955"/>
          <a:ext cx="1038225" cy="739775"/>
          <a:chOff x="6324600" y="21907500"/>
          <a:chExt cx="857250" cy="723901"/>
        </a:xfrm>
      </xdr:grpSpPr>
      <xdr:pic>
        <xdr:nvPicPr>
          <xdr:cNvPr id="229670" name="Рисунок 84">
            <a:extLst>
              <a:ext uri="{FF2B5EF4-FFF2-40B4-BE49-F238E27FC236}">
                <a16:creationId xmlns:a16="http://schemas.microsoft.com/office/drawing/2014/main" id="{00000000-0008-0000-0200-0000268103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r="-226" b="-787"/>
          <a:stretch>
            <a:fillRect/>
          </a:stretch>
        </xdr:blipFill>
        <xdr:spPr bwMode="auto">
          <a:xfrm rot="710832">
            <a:off x="6324600" y="22269452"/>
            <a:ext cx="678509"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9671" name="Рисунок 85">
            <a:extLst>
              <a:ext uri="{FF2B5EF4-FFF2-40B4-BE49-F238E27FC236}">
                <a16:creationId xmlns:a16="http://schemas.microsoft.com/office/drawing/2014/main" id="{00000000-0008-0000-0200-0000278103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7985" t="5956" r="5891" b="4633"/>
          <a:stretch>
            <a:fillRect/>
          </a:stretch>
        </xdr:blipFill>
        <xdr:spPr bwMode="auto">
          <a:xfrm rot="-1173476">
            <a:off x="6524626" y="21907500"/>
            <a:ext cx="657224" cy="510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254793</xdr:colOff>
      <xdr:row>62</xdr:row>
      <xdr:rowOff>204787</xdr:rowOff>
    </xdr:from>
    <xdr:to>
      <xdr:col>2</xdr:col>
      <xdr:colOff>1283493</xdr:colOff>
      <xdr:row>65</xdr:row>
      <xdr:rowOff>0</xdr:rowOff>
    </xdr:to>
    <xdr:grpSp>
      <xdr:nvGrpSpPr>
        <xdr:cNvPr id="229639" name="Группа 89">
          <a:extLst>
            <a:ext uri="{FF2B5EF4-FFF2-40B4-BE49-F238E27FC236}">
              <a16:creationId xmlns:a16="http://schemas.microsoft.com/office/drawing/2014/main" id="{00000000-0008-0000-0200-000007810300}"/>
            </a:ext>
          </a:extLst>
        </xdr:cNvPr>
        <xdr:cNvGrpSpPr>
          <a:grpSpLocks/>
        </xdr:cNvGrpSpPr>
      </xdr:nvGrpSpPr>
      <xdr:grpSpPr bwMode="auto">
        <a:xfrm>
          <a:off x="2528093" y="26639837"/>
          <a:ext cx="1028700" cy="747713"/>
          <a:chOff x="6324600" y="21907500"/>
          <a:chExt cx="857250" cy="723901"/>
        </a:xfrm>
      </xdr:grpSpPr>
      <xdr:pic>
        <xdr:nvPicPr>
          <xdr:cNvPr id="229668" name="Рисунок 90">
            <a:extLst>
              <a:ext uri="{FF2B5EF4-FFF2-40B4-BE49-F238E27FC236}">
                <a16:creationId xmlns:a16="http://schemas.microsoft.com/office/drawing/2014/main" id="{00000000-0008-0000-0200-0000248103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r="-226" b="-787"/>
          <a:stretch>
            <a:fillRect/>
          </a:stretch>
        </xdr:blipFill>
        <xdr:spPr bwMode="auto">
          <a:xfrm rot="710832">
            <a:off x="6324600" y="22269452"/>
            <a:ext cx="678509"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9669" name="Рисунок 91">
            <a:extLst>
              <a:ext uri="{FF2B5EF4-FFF2-40B4-BE49-F238E27FC236}">
                <a16:creationId xmlns:a16="http://schemas.microsoft.com/office/drawing/2014/main" id="{00000000-0008-0000-0200-0000258103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7985" t="5956" r="5891" b="4633"/>
          <a:stretch>
            <a:fillRect/>
          </a:stretch>
        </xdr:blipFill>
        <xdr:spPr bwMode="auto">
          <a:xfrm rot="-1173476">
            <a:off x="6524626" y="21907500"/>
            <a:ext cx="657224" cy="510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164306</xdr:colOff>
      <xdr:row>66</xdr:row>
      <xdr:rowOff>2381</xdr:rowOff>
    </xdr:from>
    <xdr:to>
      <xdr:col>3</xdr:col>
      <xdr:colOff>4762</xdr:colOff>
      <xdr:row>69</xdr:row>
      <xdr:rowOff>202406</xdr:rowOff>
    </xdr:to>
    <xdr:grpSp>
      <xdr:nvGrpSpPr>
        <xdr:cNvPr id="229643" name="Группа 117">
          <a:extLst>
            <a:ext uri="{FF2B5EF4-FFF2-40B4-BE49-F238E27FC236}">
              <a16:creationId xmlns:a16="http://schemas.microsoft.com/office/drawing/2014/main" id="{00000000-0008-0000-0200-00000B810300}"/>
            </a:ext>
          </a:extLst>
        </xdr:cNvPr>
        <xdr:cNvGrpSpPr>
          <a:grpSpLocks/>
        </xdr:cNvGrpSpPr>
      </xdr:nvGrpSpPr>
      <xdr:grpSpPr bwMode="auto">
        <a:xfrm>
          <a:off x="2437606" y="27707431"/>
          <a:ext cx="1408906" cy="1152525"/>
          <a:chOff x="1876425" y="11772900"/>
          <a:chExt cx="990600" cy="952500"/>
        </a:xfrm>
      </xdr:grpSpPr>
      <xdr:pic>
        <xdr:nvPicPr>
          <xdr:cNvPr id="229660" name="Рисунок 54">
            <a:extLst>
              <a:ext uri="{FF2B5EF4-FFF2-40B4-BE49-F238E27FC236}">
                <a16:creationId xmlns:a16="http://schemas.microsoft.com/office/drawing/2014/main" id="{00000000-0008-0000-0200-00001C8103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772900"/>
            <a:ext cx="9810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9661" name="Рисунок 55">
            <a:extLst>
              <a:ext uri="{FF2B5EF4-FFF2-40B4-BE49-F238E27FC236}">
                <a16:creationId xmlns:a16="http://schemas.microsoft.com/office/drawing/2014/main" id="{00000000-0008-0000-0200-00001D8103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43100" y="12115800"/>
            <a:ext cx="923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390525</xdr:colOff>
      <xdr:row>83</xdr:row>
      <xdr:rowOff>226219</xdr:rowOff>
    </xdr:from>
    <xdr:to>
      <xdr:col>2</xdr:col>
      <xdr:colOff>1209675</xdr:colOff>
      <xdr:row>86</xdr:row>
      <xdr:rowOff>11907</xdr:rowOff>
    </xdr:to>
    <xdr:pic>
      <xdr:nvPicPr>
        <xdr:cNvPr id="229644" name="Рисунок 128">
          <a:extLst>
            <a:ext uri="{FF2B5EF4-FFF2-40B4-BE49-F238E27FC236}">
              <a16:creationId xmlns:a16="http://schemas.microsoft.com/office/drawing/2014/main" id="{00000000-0008-0000-0200-00000C81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85" t="9412" r="19824" b="10001"/>
        <a:stretch>
          <a:fillRect/>
        </a:stretch>
      </xdr:blipFill>
      <xdr:spPr bwMode="auto">
        <a:xfrm>
          <a:off x="2569369" y="30039469"/>
          <a:ext cx="8191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116682</xdr:colOff>
      <xdr:row>167</xdr:row>
      <xdr:rowOff>28575</xdr:rowOff>
    </xdr:from>
    <xdr:to>
      <xdr:col>2</xdr:col>
      <xdr:colOff>1466850</xdr:colOff>
      <xdr:row>170</xdr:row>
      <xdr:rowOff>309562</xdr:rowOff>
    </xdr:to>
    <xdr:grpSp>
      <xdr:nvGrpSpPr>
        <xdr:cNvPr id="229645" name="Группа 124">
          <a:extLst>
            <a:ext uri="{FF2B5EF4-FFF2-40B4-BE49-F238E27FC236}">
              <a16:creationId xmlns:a16="http://schemas.microsoft.com/office/drawing/2014/main" id="{00000000-0008-0000-0200-00000D810300}"/>
            </a:ext>
          </a:extLst>
        </xdr:cNvPr>
        <xdr:cNvGrpSpPr>
          <a:grpSpLocks/>
        </xdr:cNvGrpSpPr>
      </xdr:nvGrpSpPr>
      <xdr:grpSpPr bwMode="auto">
        <a:xfrm>
          <a:off x="2389982" y="59280425"/>
          <a:ext cx="1350168" cy="1252537"/>
          <a:chOff x="1876425" y="11772900"/>
          <a:chExt cx="990600" cy="952500"/>
        </a:xfrm>
      </xdr:grpSpPr>
      <xdr:pic>
        <xdr:nvPicPr>
          <xdr:cNvPr id="229658" name="Рисунок 54">
            <a:extLst>
              <a:ext uri="{FF2B5EF4-FFF2-40B4-BE49-F238E27FC236}">
                <a16:creationId xmlns:a16="http://schemas.microsoft.com/office/drawing/2014/main" id="{00000000-0008-0000-0200-00001A8103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772900"/>
            <a:ext cx="9810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9659" name="Рисунок 55">
            <a:extLst>
              <a:ext uri="{FF2B5EF4-FFF2-40B4-BE49-F238E27FC236}">
                <a16:creationId xmlns:a16="http://schemas.microsoft.com/office/drawing/2014/main" id="{00000000-0008-0000-0200-00001B8103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43100" y="12115800"/>
            <a:ext cx="923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357186</xdr:colOff>
      <xdr:row>146</xdr:row>
      <xdr:rowOff>295276</xdr:rowOff>
    </xdr:from>
    <xdr:to>
      <xdr:col>2</xdr:col>
      <xdr:colOff>1176336</xdr:colOff>
      <xdr:row>149</xdr:row>
      <xdr:rowOff>23813</xdr:rowOff>
    </xdr:to>
    <xdr:pic>
      <xdr:nvPicPr>
        <xdr:cNvPr id="229646" name="Рисунок 247">
          <a:extLst>
            <a:ext uri="{FF2B5EF4-FFF2-40B4-BE49-F238E27FC236}">
              <a16:creationId xmlns:a16="http://schemas.microsoft.com/office/drawing/2014/main" id="{00000000-0008-0000-0200-00000E8103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36030" y="63231714"/>
          <a:ext cx="8191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169068</xdr:colOff>
      <xdr:row>150</xdr:row>
      <xdr:rowOff>188118</xdr:rowOff>
    </xdr:from>
    <xdr:to>
      <xdr:col>2</xdr:col>
      <xdr:colOff>1293018</xdr:colOff>
      <xdr:row>153</xdr:row>
      <xdr:rowOff>107155</xdr:rowOff>
    </xdr:to>
    <xdr:pic>
      <xdr:nvPicPr>
        <xdr:cNvPr id="229647" name="Рисунок 128">
          <a:extLst>
            <a:ext uri="{FF2B5EF4-FFF2-40B4-BE49-F238E27FC236}">
              <a16:creationId xmlns:a16="http://schemas.microsoft.com/office/drawing/2014/main" id="{00000000-0008-0000-0200-00000F8103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7912" y="64362806"/>
          <a:ext cx="11239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97629</xdr:colOff>
      <xdr:row>32</xdr:row>
      <xdr:rowOff>409574</xdr:rowOff>
    </xdr:from>
    <xdr:to>
      <xdr:col>3</xdr:col>
      <xdr:colOff>0</xdr:colOff>
      <xdr:row>35</xdr:row>
      <xdr:rowOff>23947</xdr:rowOff>
    </xdr:to>
    <xdr:pic>
      <xdr:nvPicPr>
        <xdr:cNvPr id="229653" name="Рисунок 140">
          <a:extLst>
            <a:ext uri="{FF2B5EF4-FFF2-40B4-BE49-F238E27FC236}">
              <a16:creationId xmlns:a16="http://schemas.microsoft.com/office/drawing/2014/main" id="{00000000-0008-0000-0200-0000158103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276473" y="14851855"/>
          <a:ext cx="1402558" cy="1328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197647</xdr:colOff>
      <xdr:row>37</xdr:row>
      <xdr:rowOff>421483</xdr:rowOff>
    </xdr:from>
    <xdr:to>
      <xdr:col>2</xdr:col>
      <xdr:colOff>1248005</xdr:colOff>
      <xdr:row>39</xdr:row>
      <xdr:rowOff>250033</xdr:rowOff>
    </xdr:to>
    <xdr:pic>
      <xdr:nvPicPr>
        <xdr:cNvPr id="229655" name="Рисунок 143">
          <a:extLst>
            <a:ext uri="{FF2B5EF4-FFF2-40B4-BE49-F238E27FC236}">
              <a16:creationId xmlns:a16="http://schemas.microsoft.com/office/drawing/2014/main" id="{00000000-0008-0000-0200-0000178103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376491" y="19769139"/>
          <a:ext cx="1050358"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191</xdr:row>
      <xdr:rowOff>59532</xdr:rowOff>
    </xdr:from>
    <xdr:to>
      <xdr:col>10</xdr:col>
      <xdr:colOff>466724</xdr:colOff>
      <xdr:row>192</xdr:row>
      <xdr:rowOff>204787</xdr:rowOff>
    </xdr:to>
    <xdr:pic>
      <xdr:nvPicPr>
        <xdr:cNvPr id="58" name="Изображения 1">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l="2605" t="21133" b="17728"/>
        <a:stretch>
          <a:fillRect/>
        </a:stretch>
      </xdr:blipFill>
      <xdr:spPr bwMode="auto">
        <a:xfrm>
          <a:off x="9048752" y="69437251"/>
          <a:ext cx="1071562" cy="39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357186</xdr:colOff>
      <xdr:row>196</xdr:row>
      <xdr:rowOff>178594</xdr:rowOff>
    </xdr:from>
    <xdr:to>
      <xdr:col>2</xdr:col>
      <xdr:colOff>1166811</xdr:colOff>
      <xdr:row>199</xdr:row>
      <xdr:rowOff>133351</xdr:rowOff>
    </xdr:to>
    <xdr:pic>
      <xdr:nvPicPr>
        <xdr:cNvPr id="72" name="Рисунок 52">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42" b="456"/>
        <a:stretch>
          <a:fillRect/>
        </a:stretch>
      </xdr:blipFill>
      <xdr:spPr bwMode="auto">
        <a:xfrm>
          <a:off x="2536030" y="59959875"/>
          <a:ext cx="8096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321469</xdr:colOff>
      <xdr:row>200</xdr:row>
      <xdr:rowOff>178595</xdr:rowOff>
    </xdr:from>
    <xdr:to>
      <xdr:col>2</xdr:col>
      <xdr:colOff>1140619</xdr:colOff>
      <xdr:row>203</xdr:row>
      <xdr:rowOff>130969</xdr:rowOff>
    </xdr:to>
    <xdr:pic>
      <xdr:nvPicPr>
        <xdr:cNvPr id="73" name="Рисунок 247">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00313" y="60960001"/>
          <a:ext cx="819150" cy="702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202405</xdr:colOff>
      <xdr:row>209</xdr:row>
      <xdr:rowOff>104776</xdr:rowOff>
    </xdr:from>
    <xdr:to>
      <xdr:col>2</xdr:col>
      <xdr:colOff>1240630</xdr:colOff>
      <xdr:row>212</xdr:row>
      <xdr:rowOff>78582</xdr:rowOff>
    </xdr:to>
    <xdr:grpSp>
      <xdr:nvGrpSpPr>
        <xdr:cNvPr id="75" name="Группа 83">
          <a:extLst>
            <a:ext uri="{FF2B5EF4-FFF2-40B4-BE49-F238E27FC236}">
              <a16:creationId xmlns:a16="http://schemas.microsoft.com/office/drawing/2014/main" id="{00000000-0008-0000-0200-00004B000000}"/>
            </a:ext>
          </a:extLst>
        </xdr:cNvPr>
        <xdr:cNvGrpSpPr>
          <a:grpSpLocks/>
        </xdr:cNvGrpSpPr>
      </xdr:nvGrpSpPr>
      <xdr:grpSpPr bwMode="auto">
        <a:xfrm>
          <a:off x="2475705" y="70653276"/>
          <a:ext cx="1038225" cy="735806"/>
          <a:chOff x="6324600" y="21907500"/>
          <a:chExt cx="857250" cy="723901"/>
        </a:xfrm>
      </xdr:grpSpPr>
      <xdr:pic>
        <xdr:nvPicPr>
          <xdr:cNvPr id="76" name="Рисунок 84">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r="-226" b="-787"/>
          <a:stretch>
            <a:fillRect/>
          </a:stretch>
        </xdr:blipFill>
        <xdr:spPr bwMode="auto">
          <a:xfrm rot="710832">
            <a:off x="6324600" y="22269452"/>
            <a:ext cx="678509"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7" name="Рисунок 85">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7985" t="5956" r="5891" b="4633"/>
          <a:stretch>
            <a:fillRect/>
          </a:stretch>
        </xdr:blipFill>
        <xdr:spPr bwMode="auto">
          <a:xfrm rot="-1173476">
            <a:off x="6524626" y="21907500"/>
            <a:ext cx="657224" cy="510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107156</xdr:colOff>
      <xdr:row>212</xdr:row>
      <xdr:rowOff>240506</xdr:rowOff>
    </xdr:from>
    <xdr:to>
      <xdr:col>3</xdr:col>
      <xdr:colOff>2380</xdr:colOff>
      <xdr:row>216</xdr:row>
      <xdr:rowOff>242887</xdr:rowOff>
    </xdr:to>
    <xdr:grpSp>
      <xdr:nvGrpSpPr>
        <xdr:cNvPr id="78" name="Группа 124">
          <a:extLst>
            <a:ext uri="{FF2B5EF4-FFF2-40B4-BE49-F238E27FC236}">
              <a16:creationId xmlns:a16="http://schemas.microsoft.com/office/drawing/2014/main" id="{00000000-0008-0000-0200-00004E000000}"/>
            </a:ext>
          </a:extLst>
        </xdr:cNvPr>
        <xdr:cNvGrpSpPr>
          <a:grpSpLocks/>
        </xdr:cNvGrpSpPr>
      </xdr:nvGrpSpPr>
      <xdr:grpSpPr bwMode="auto">
        <a:xfrm>
          <a:off x="2380456" y="71551006"/>
          <a:ext cx="1463674" cy="1018381"/>
          <a:chOff x="1876425" y="11772900"/>
          <a:chExt cx="990600" cy="952500"/>
        </a:xfrm>
      </xdr:grpSpPr>
      <xdr:pic>
        <xdr:nvPicPr>
          <xdr:cNvPr id="79" name="Рисунок 54">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772900"/>
            <a:ext cx="9810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0" name="Рисунок 55">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43100" y="12115800"/>
            <a:ext cx="923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380999</xdr:colOff>
      <xdr:row>218</xdr:row>
      <xdr:rowOff>214313</xdr:rowOff>
    </xdr:from>
    <xdr:to>
      <xdr:col>2</xdr:col>
      <xdr:colOff>1084010</xdr:colOff>
      <xdr:row>221</xdr:row>
      <xdr:rowOff>133351</xdr:rowOff>
    </xdr:to>
    <xdr:pic>
      <xdr:nvPicPr>
        <xdr:cNvPr id="81" name="Рисунок 28">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27" b="595"/>
        <a:stretch>
          <a:fillRect/>
        </a:stretch>
      </xdr:blipFill>
      <xdr:spPr bwMode="auto">
        <a:xfrm>
          <a:off x="2559843" y="80355282"/>
          <a:ext cx="703011" cy="669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297656</xdr:colOff>
      <xdr:row>222</xdr:row>
      <xdr:rowOff>192882</xdr:rowOff>
    </xdr:from>
    <xdr:to>
      <xdr:col>2</xdr:col>
      <xdr:colOff>1107281</xdr:colOff>
      <xdr:row>225</xdr:row>
      <xdr:rowOff>166689</xdr:rowOff>
    </xdr:to>
    <xdr:pic>
      <xdr:nvPicPr>
        <xdr:cNvPr id="82" name="Рисунок 128">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85" t="9412" r="19824" b="10001"/>
        <a:stretch>
          <a:fillRect/>
        </a:stretch>
      </xdr:blipFill>
      <xdr:spPr bwMode="auto">
        <a:xfrm>
          <a:off x="2476500" y="66474976"/>
          <a:ext cx="8096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321468</xdr:colOff>
      <xdr:row>226</xdr:row>
      <xdr:rowOff>95251</xdr:rowOff>
    </xdr:from>
    <xdr:to>
      <xdr:col>2</xdr:col>
      <xdr:colOff>1197768</xdr:colOff>
      <xdr:row>229</xdr:row>
      <xdr:rowOff>152400</xdr:rowOff>
    </xdr:to>
    <xdr:pic>
      <xdr:nvPicPr>
        <xdr:cNvPr id="83" name="Рисунок 19">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00312" y="74235470"/>
          <a:ext cx="876300"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345280</xdr:colOff>
      <xdr:row>230</xdr:row>
      <xdr:rowOff>23811</xdr:rowOff>
    </xdr:from>
    <xdr:to>
      <xdr:col>2</xdr:col>
      <xdr:colOff>1154905</xdr:colOff>
      <xdr:row>233</xdr:row>
      <xdr:rowOff>176211</xdr:rowOff>
    </xdr:to>
    <xdr:pic>
      <xdr:nvPicPr>
        <xdr:cNvPr id="84" name="Рисунок 128">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85" t="9412" r="19824" b="10001"/>
        <a:stretch>
          <a:fillRect/>
        </a:stretch>
      </xdr:blipFill>
      <xdr:spPr bwMode="auto">
        <a:xfrm>
          <a:off x="2524124" y="74926030"/>
          <a:ext cx="8096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404814</xdr:colOff>
      <xdr:row>96</xdr:row>
      <xdr:rowOff>166686</xdr:rowOff>
    </xdr:from>
    <xdr:to>
      <xdr:col>2</xdr:col>
      <xdr:colOff>1071562</xdr:colOff>
      <xdr:row>97</xdr:row>
      <xdr:rowOff>548553</xdr:rowOff>
    </xdr:to>
    <xdr:pic>
      <xdr:nvPicPr>
        <xdr:cNvPr id="60" name="Рисунок 52">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19250" t="13889" r="19000" b="12698"/>
        <a:stretch>
          <a:fillRect/>
        </a:stretch>
      </xdr:blipFill>
      <xdr:spPr bwMode="auto">
        <a:xfrm>
          <a:off x="2583658" y="42017155"/>
          <a:ext cx="666748" cy="69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369094</xdr:colOff>
      <xdr:row>118</xdr:row>
      <xdr:rowOff>23813</xdr:rowOff>
    </xdr:from>
    <xdr:ext cx="651868" cy="714376"/>
    <xdr:pic>
      <xdr:nvPicPr>
        <xdr:cNvPr id="61" name="Рисунок 28">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l="22026" t="13235" r="22687" b="8235"/>
        <a:stretch>
          <a:fillRect/>
        </a:stretch>
      </xdr:blipFill>
      <xdr:spPr bwMode="auto">
        <a:xfrm>
          <a:off x="2547938" y="49399032"/>
          <a:ext cx="651868" cy="714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369093</xdr:colOff>
      <xdr:row>121</xdr:row>
      <xdr:rowOff>261937</xdr:rowOff>
    </xdr:from>
    <xdr:ext cx="668527" cy="678656"/>
    <xdr:pic>
      <xdr:nvPicPr>
        <xdr:cNvPr id="62" name="Рисунок 128">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85" t="9412" r="19824" b="10001"/>
        <a:stretch>
          <a:fillRect/>
        </a:stretch>
      </xdr:blipFill>
      <xdr:spPr bwMode="auto">
        <a:xfrm>
          <a:off x="2547937" y="41838562"/>
          <a:ext cx="668527" cy="678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404812</xdr:colOff>
      <xdr:row>129</xdr:row>
      <xdr:rowOff>250031</xdr:rowOff>
    </xdr:from>
    <xdr:ext cx="668527" cy="678656"/>
    <xdr:pic>
      <xdr:nvPicPr>
        <xdr:cNvPr id="63" name="Рисунок 128">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85" t="9412" r="19824" b="10001"/>
        <a:stretch>
          <a:fillRect/>
        </a:stretch>
      </xdr:blipFill>
      <xdr:spPr bwMode="auto">
        <a:xfrm>
          <a:off x="2583656" y="44303156"/>
          <a:ext cx="668527" cy="678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392907</xdr:colOff>
      <xdr:row>126</xdr:row>
      <xdr:rowOff>-1</xdr:rowOff>
    </xdr:from>
    <xdr:ext cx="723900" cy="609600"/>
    <xdr:pic>
      <xdr:nvPicPr>
        <xdr:cNvPr id="64" name="Рисунок 19">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1751" y="43124437"/>
          <a:ext cx="723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357189</xdr:colOff>
      <xdr:row>100</xdr:row>
      <xdr:rowOff>71437</xdr:rowOff>
    </xdr:from>
    <xdr:ext cx="674440" cy="640291"/>
    <xdr:pic>
      <xdr:nvPicPr>
        <xdr:cNvPr id="65" name="Рисунок 247">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36033" y="35147250"/>
          <a:ext cx="674440" cy="640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214311</xdr:colOff>
      <xdr:row>103</xdr:row>
      <xdr:rowOff>285750</xdr:rowOff>
    </xdr:from>
    <xdr:ext cx="930295" cy="823898"/>
    <xdr:pic>
      <xdr:nvPicPr>
        <xdr:cNvPr id="66" name="Рисунок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393155" y="36290250"/>
          <a:ext cx="930295" cy="823898"/>
        </a:xfrm>
        <a:prstGeom prst="rect">
          <a:avLst/>
        </a:prstGeom>
      </xdr:spPr>
    </xdr:pic>
    <xdr:clientData/>
  </xdr:oneCellAnchor>
  <xdr:twoCellAnchor editAs="oneCell">
    <xdr:from>
      <xdr:col>2</xdr:col>
      <xdr:colOff>285751</xdr:colOff>
      <xdr:row>108</xdr:row>
      <xdr:rowOff>119061</xdr:rowOff>
    </xdr:from>
    <xdr:to>
      <xdr:col>2</xdr:col>
      <xdr:colOff>1143001</xdr:colOff>
      <xdr:row>111</xdr:row>
      <xdr:rowOff>209549</xdr:rowOff>
    </xdr:to>
    <xdr:grpSp>
      <xdr:nvGrpSpPr>
        <xdr:cNvPr id="67" name="Группа 66">
          <a:extLst>
            <a:ext uri="{FF2B5EF4-FFF2-40B4-BE49-F238E27FC236}">
              <a16:creationId xmlns:a16="http://schemas.microsoft.com/office/drawing/2014/main" id="{00000000-0008-0000-0200-000043000000}"/>
            </a:ext>
          </a:extLst>
        </xdr:cNvPr>
        <xdr:cNvGrpSpPr>
          <a:grpSpLocks/>
        </xdr:cNvGrpSpPr>
      </xdr:nvGrpSpPr>
      <xdr:grpSpPr bwMode="auto">
        <a:xfrm>
          <a:off x="2559051" y="41330561"/>
          <a:ext cx="857250" cy="693738"/>
          <a:chOff x="6324600" y="21907500"/>
          <a:chExt cx="857250" cy="723901"/>
        </a:xfrm>
      </xdr:grpSpPr>
      <xdr:pic>
        <xdr:nvPicPr>
          <xdr:cNvPr id="68" name="Рисунок 67">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16"/>
          <a:srcRect l="5882" t="8333" r="8382" b="5278"/>
          <a:stretch>
            <a:fillRect/>
          </a:stretch>
        </xdr:blipFill>
        <xdr:spPr bwMode="auto">
          <a:xfrm rot="710832">
            <a:off x="6324600" y="22269452"/>
            <a:ext cx="678509" cy="361949"/>
          </a:xfrm>
          <a:prstGeom prst="rect">
            <a:avLst/>
          </a:prstGeom>
          <a:noFill/>
          <a:ln w="9525">
            <a:noFill/>
            <a:miter lim="800000"/>
            <a:headEnd/>
            <a:tailEnd/>
          </a:ln>
        </xdr:spPr>
      </xdr:pic>
      <xdr:pic>
        <xdr:nvPicPr>
          <xdr:cNvPr id="69" name="Рисунок 68">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8"/>
          <a:srcRect l="7985" t="5956" r="5891" b="4633"/>
          <a:stretch>
            <a:fillRect/>
          </a:stretch>
        </xdr:blipFill>
        <xdr:spPr bwMode="auto">
          <a:xfrm rot="-1173476">
            <a:off x="6524626" y="21907500"/>
            <a:ext cx="657224" cy="510987"/>
          </a:xfrm>
          <a:prstGeom prst="rect">
            <a:avLst/>
          </a:prstGeom>
          <a:noFill/>
          <a:ln w="9525">
            <a:noFill/>
            <a:miter lim="800000"/>
            <a:headEnd/>
            <a:tailEnd/>
          </a:ln>
        </xdr:spPr>
      </xdr:pic>
    </xdr:grpSp>
    <xdr:clientData/>
  </xdr:twoCellAnchor>
  <xdr:twoCellAnchor>
    <xdr:from>
      <xdr:col>2</xdr:col>
      <xdr:colOff>238126</xdr:colOff>
      <xdr:row>112</xdr:row>
      <xdr:rowOff>119060</xdr:rowOff>
    </xdr:from>
    <xdr:to>
      <xdr:col>2</xdr:col>
      <xdr:colOff>1369220</xdr:colOff>
      <xdr:row>115</xdr:row>
      <xdr:rowOff>238123</xdr:rowOff>
    </xdr:to>
    <xdr:grpSp>
      <xdr:nvGrpSpPr>
        <xdr:cNvPr id="70" name="Группа 69">
          <a:extLst>
            <a:ext uri="{FF2B5EF4-FFF2-40B4-BE49-F238E27FC236}">
              <a16:creationId xmlns:a16="http://schemas.microsoft.com/office/drawing/2014/main" id="{00000000-0008-0000-0200-000046000000}"/>
            </a:ext>
          </a:extLst>
        </xdr:cNvPr>
        <xdr:cNvGrpSpPr/>
      </xdr:nvGrpSpPr>
      <xdr:grpSpPr>
        <a:xfrm>
          <a:off x="2511426" y="42314810"/>
          <a:ext cx="1131094" cy="1185863"/>
          <a:chOff x="1876425" y="11772900"/>
          <a:chExt cx="990600" cy="952500"/>
        </a:xfrm>
      </xdr:grpSpPr>
      <xdr:pic>
        <xdr:nvPicPr>
          <xdr:cNvPr id="71" name="Рисунок 54">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9"/>
          <a:srcRect/>
          <a:stretch>
            <a:fillRect/>
          </a:stretch>
        </xdr:blipFill>
        <xdr:spPr bwMode="auto">
          <a:xfrm>
            <a:off x="1876425" y="11772900"/>
            <a:ext cx="981075" cy="657225"/>
          </a:xfrm>
          <a:prstGeom prst="rect">
            <a:avLst/>
          </a:prstGeom>
          <a:noFill/>
          <a:ln w="9525">
            <a:noFill/>
            <a:miter lim="800000"/>
            <a:headEnd/>
            <a:tailEnd/>
          </a:ln>
        </xdr:spPr>
      </xdr:pic>
      <xdr:pic>
        <xdr:nvPicPr>
          <xdr:cNvPr id="85" name="Рисунок 55">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10"/>
          <a:srcRect/>
          <a:stretch>
            <a:fillRect/>
          </a:stretch>
        </xdr:blipFill>
        <xdr:spPr bwMode="auto">
          <a:xfrm>
            <a:off x="1943100" y="12115800"/>
            <a:ext cx="923925" cy="609600"/>
          </a:xfrm>
          <a:prstGeom prst="rect">
            <a:avLst/>
          </a:prstGeom>
          <a:noFill/>
          <a:ln w="9525">
            <a:noFill/>
            <a:miter lim="800000"/>
            <a:headEnd/>
            <a:tailEnd/>
          </a:ln>
        </xdr:spPr>
      </xdr:pic>
    </xdr:grpSp>
    <xdr:clientData/>
  </xdr:twoCellAnchor>
  <xdr:twoCellAnchor editAs="oneCell">
    <xdr:from>
      <xdr:col>2</xdr:col>
      <xdr:colOff>297656</xdr:colOff>
      <xdr:row>204</xdr:row>
      <xdr:rowOff>178593</xdr:rowOff>
    </xdr:from>
    <xdr:to>
      <xdr:col>2</xdr:col>
      <xdr:colOff>1116806</xdr:colOff>
      <xdr:row>207</xdr:row>
      <xdr:rowOff>130967</xdr:rowOff>
    </xdr:to>
    <xdr:pic>
      <xdr:nvPicPr>
        <xdr:cNvPr id="89" name="Рисунок 247">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76500" y="61960124"/>
          <a:ext cx="819150" cy="702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128587</xdr:colOff>
      <xdr:row>11</xdr:row>
      <xdr:rowOff>573880</xdr:rowOff>
    </xdr:from>
    <xdr:to>
      <xdr:col>2</xdr:col>
      <xdr:colOff>1423987</xdr:colOff>
      <xdr:row>11</xdr:row>
      <xdr:rowOff>1702593</xdr:rowOff>
    </xdr:to>
    <xdr:pic>
      <xdr:nvPicPr>
        <xdr:cNvPr id="94" name="Рисунок 137">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307431" y="6491286"/>
          <a:ext cx="1295400" cy="1128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192879</xdr:colOff>
      <xdr:row>22</xdr:row>
      <xdr:rowOff>26191</xdr:rowOff>
    </xdr:from>
    <xdr:ext cx="1212058" cy="1210011"/>
    <xdr:pic>
      <xdr:nvPicPr>
        <xdr:cNvPr id="95" name="Рисунок 142">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371723" y="12825410"/>
          <a:ext cx="1212058" cy="1210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134011</xdr:colOff>
      <xdr:row>17</xdr:row>
      <xdr:rowOff>85727</xdr:rowOff>
    </xdr:from>
    <xdr:to>
      <xdr:col>2</xdr:col>
      <xdr:colOff>1309688</xdr:colOff>
      <xdr:row>18</xdr:row>
      <xdr:rowOff>982864</xdr:rowOff>
    </xdr:to>
    <xdr:pic>
      <xdr:nvPicPr>
        <xdr:cNvPr id="96" name="Рисунок 95">
          <a:extLst>
            <a:ext uri="{FF2B5EF4-FFF2-40B4-BE49-F238E27FC236}">
              <a16:creationId xmlns:a16="http://schemas.microsoft.com/office/drawing/2014/main" id="{00000000-0008-0000-0200-000060000000}"/>
            </a:ext>
          </a:extLst>
        </xdr:cNvPr>
        <xdr:cNvPicPr>
          <a:picLocks noChangeAspect="1"/>
        </xdr:cNvPicPr>
      </xdr:nvPicPr>
      <xdr:blipFill>
        <a:blip xmlns:r="http://schemas.openxmlformats.org/officeDocument/2006/relationships" r:embed="rId18"/>
        <a:stretch>
          <a:fillRect/>
        </a:stretch>
      </xdr:blipFill>
      <xdr:spPr>
        <a:xfrm>
          <a:off x="2312855" y="10610852"/>
          <a:ext cx="1175677" cy="1087637"/>
        </a:xfrm>
        <a:prstGeom prst="rect">
          <a:avLst/>
        </a:prstGeom>
      </xdr:spPr>
    </xdr:pic>
    <xdr:clientData/>
  </xdr:twoCellAnchor>
  <xdr:twoCellAnchor>
    <xdr:from>
      <xdr:col>0</xdr:col>
      <xdr:colOff>166687</xdr:colOff>
      <xdr:row>11</xdr:row>
      <xdr:rowOff>321469</xdr:rowOff>
    </xdr:from>
    <xdr:to>
      <xdr:col>0</xdr:col>
      <xdr:colOff>995281</xdr:colOff>
      <xdr:row>11</xdr:row>
      <xdr:rowOff>678656</xdr:rowOff>
    </xdr:to>
    <xdr:sp macro="" textlink="">
      <xdr:nvSpPr>
        <xdr:cNvPr id="99" name="Облачко с текстом: овальное 55">
          <a:extLst>
            <a:ext uri="{FF2B5EF4-FFF2-40B4-BE49-F238E27FC236}">
              <a16:creationId xmlns:a16="http://schemas.microsoft.com/office/drawing/2014/main" id="{00000000-0008-0000-0200-000063000000}"/>
            </a:ext>
          </a:extLst>
        </xdr:cNvPr>
        <xdr:cNvSpPr/>
      </xdr:nvSpPr>
      <xdr:spPr>
        <a:xfrm flipH="1">
          <a:off x="166687" y="6084094"/>
          <a:ext cx="828594" cy="357187"/>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142875</xdr:colOff>
      <xdr:row>16</xdr:row>
      <xdr:rowOff>107156</xdr:rowOff>
    </xdr:from>
    <xdr:to>
      <xdr:col>0</xdr:col>
      <xdr:colOff>971469</xdr:colOff>
      <xdr:row>18</xdr:row>
      <xdr:rowOff>83343</xdr:rowOff>
    </xdr:to>
    <xdr:sp macro="" textlink="">
      <xdr:nvSpPr>
        <xdr:cNvPr id="100" name="Облачко с текстом: овальное 55">
          <a:extLst>
            <a:ext uri="{FF2B5EF4-FFF2-40B4-BE49-F238E27FC236}">
              <a16:creationId xmlns:a16="http://schemas.microsoft.com/office/drawing/2014/main" id="{00000000-0008-0000-0200-000064000000}"/>
            </a:ext>
          </a:extLst>
        </xdr:cNvPr>
        <xdr:cNvSpPr/>
      </xdr:nvSpPr>
      <xdr:spPr>
        <a:xfrm flipH="1">
          <a:off x="142875" y="10167937"/>
          <a:ext cx="828594" cy="357187"/>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166688</xdr:colOff>
      <xdr:row>21</xdr:row>
      <xdr:rowOff>95250</xdr:rowOff>
    </xdr:from>
    <xdr:to>
      <xdr:col>0</xdr:col>
      <xdr:colOff>995282</xdr:colOff>
      <xdr:row>23</xdr:row>
      <xdr:rowOff>71437</xdr:rowOff>
    </xdr:to>
    <xdr:sp macro="" textlink="">
      <xdr:nvSpPr>
        <xdr:cNvPr id="101" name="Облачко с текстом: овальное 55">
          <a:extLst>
            <a:ext uri="{FF2B5EF4-FFF2-40B4-BE49-F238E27FC236}">
              <a16:creationId xmlns:a16="http://schemas.microsoft.com/office/drawing/2014/main" id="{00000000-0008-0000-0200-000065000000}"/>
            </a:ext>
          </a:extLst>
        </xdr:cNvPr>
        <xdr:cNvSpPr/>
      </xdr:nvSpPr>
      <xdr:spPr>
        <a:xfrm flipH="1">
          <a:off x="166688" y="12322969"/>
          <a:ext cx="828594" cy="357187"/>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3</xdr:col>
      <xdr:colOff>964406</xdr:colOff>
      <xdr:row>191</xdr:row>
      <xdr:rowOff>119062</xdr:rowOff>
    </xdr:from>
    <xdr:to>
      <xdr:col>4</xdr:col>
      <xdr:colOff>333376</xdr:colOff>
      <xdr:row>193</xdr:row>
      <xdr:rowOff>190500</xdr:rowOff>
    </xdr:to>
    <xdr:sp macro="" textlink="">
      <xdr:nvSpPr>
        <xdr:cNvPr id="74" name="Облачко с текстом: овальное 44">
          <a:extLst>
            <a:ext uri="{FF2B5EF4-FFF2-40B4-BE49-F238E27FC236}">
              <a16:creationId xmlns:a16="http://schemas.microsoft.com/office/drawing/2014/main" id="{00000000-0008-0000-0200-00004A000000}"/>
            </a:ext>
          </a:extLst>
        </xdr:cNvPr>
        <xdr:cNvSpPr/>
      </xdr:nvSpPr>
      <xdr:spPr>
        <a:xfrm flipH="1">
          <a:off x="4643437" y="65496281"/>
          <a:ext cx="1083470" cy="571500"/>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900" b="1" i="0">
              <a:solidFill>
                <a:schemeClr val="tx1"/>
              </a:solidFill>
              <a:effectLst/>
              <a:latin typeface="+mn-lt"/>
              <a:ea typeface="+mn-ea"/>
              <a:cs typeface="+mn-cs"/>
            </a:rPr>
            <a:t>Ожидается</a:t>
          </a:r>
          <a:endParaRPr lang="ru-RU" sz="900" b="1">
            <a:solidFill>
              <a:schemeClr val="tx1"/>
            </a:solidFill>
          </a:endParaRPr>
        </a:p>
      </xdr:txBody>
    </xdr:sp>
    <xdr:clientData/>
  </xdr:twoCellAnchor>
  <xdr:twoCellAnchor>
    <xdr:from>
      <xdr:col>2</xdr:col>
      <xdr:colOff>188119</xdr:colOff>
      <xdr:row>170</xdr:row>
      <xdr:rowOff>242888</xdr:rowOff>
    </xdr:from>
    <xdr:to>
      <xdr:col>3</xdr:col>
      <xdr:colOff>38100</xdr:colOff>
      <xdr:row>174</xdr:row>
      <xdr:rowOff>202406</xdr:rowOff>
    </xdr:to>
    <xdr:grpSp>
      <xdr:nvGrpSpPr>
        <xdr:cNvPr id="91" name="Группа 124">
          <a:extLst>
            <a:ext uri="{FF2B5EF4-FFF2-40B4-BE49-F238E27FC236}">
              <a16:creationId xmlns:a16="http://schemas.microsoft.com/office/drawing/2014/main" id="{1A1BC15C-8663-4595-AC83-2069131CDCBC}"/>
            </a:ext>
          </a:extLst>
        </xdr:cNvPr>
        <xdr:cNvGrpSpPr>
          <a:grpSpLocks/>
        </xdr:cNvGrpSpPr>
      </xdr:nvGrpSpPr>
      <xdr:grpSpPr bwMode="auto">
        <a:xfrm>
          <a:off x="2461419" y="60466288"/>
          <a:ext cx="1418431" cy="1254918"/>
          <a:chOff x="1876425" y="11772900"/>
          <a:chExt cx="990600" cy="952500"/>
        </a:xfrm>
      </xdr:grpSpPr>
      <xdr:pic>
        <xdr:nvPicPr>
          <xdr:cNvPr id="93" name="Рисунок 54">
            <a:extLst>
              <a:ext uri="{FF2B5EF4-FFF2-40B4-BE49-F238E27FC236}">
                <a16:creationId xmlns:a16="http://schemas.microsoft.com/office/drawing/2014/main" id="{D8BB5E3D-DE0B-49D2-9EB6-73266ADBE71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772900"/>
            <a:ext cx="9810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7" name="Рисунок 55">
            <a:extLst>
              <a:ext uri="{FF2B5EF4-FFF2-40B4-BE49-F238E27FC236}">
                <a16:creationId xmlns:a16="http://schemas.microsoft.com/office/drawing/2014/main" id="{99E5BFC6-C39E-46EC-953D-9D8DDA7BA4D9}"/>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43100" y="12115800"/>
            <a:ext cx="923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35720</xdr:colOff>
      <xdr:row>161</xdr:row>
      <xdr:rowOff>202405</xdr:rowOff>
    </xdr:from>
    <xdr:to>
      <xdr:col>2</xdr:col>
      <xdr:colOff>1395622</xdr:colOff>
      <xdr:row>163</xdr:row>
      <xdr:rowOff>250030</xdr:rowOff>
    </xdr:to>
    <xdr:pic>
      <xdr:nvPicPr>
        <xdr:cNvPr id="2" name="Рисунок 1">
          <a:extLst>
            <a:ext uri="{FF2B5EF4-FFF2-40B4-BE49-F238E27FC236}">
              <a16:creationId xmlns:a16="http://schemas.microsoft.com/office/drawing/2014/main" id="{6080FE28-CC98-4BE8-92B0-5BB32F8407DE}"/>
            </a:ext>
          </a:extLst>
        </xdr:cNvPr>
        <xdr:cNvPicPr>
          <a:picLocks noChangeAspect="1"/>
        </xdr:cNvPicPr>
      </xdr:nvPicPr>
      <xdr:blipFill rotWithShape="1">
        <a:blip xmlns:r="http://schemas.openxmlformats.org/officeDocument/2006/relationships" r:embed="rId19"/>
        <a:srcRect t="25666" b="25304"/>
        <a:stretch/>
      </xdr:blipFill>
      <xdr:spPr>
        <a:xfrm>
          <a:off x="2214564" y="57054749"/>
          <a:ext cx="1359902" cy="666750"/>
        </a:xfrm>
        <a:prstGeom prst="rect">
          <a:avLst/>
        </a:prstGeom>
      </xdr:spPr>
    </xdr:pic>
    <xdr:clientData/>
  </xdr:twoCellAnchor>
  <xdr:twoCellAnchor>
    <xdr:from>
      <xdr:col>0</xdr:col>
      <xdr:colOff>292100</xdr:colOff>
      <xdr:row>0</xdr:row>
      <xdr:rowOff>0</xdr:rowOff>
    </xdr:from>
    <xdr:to>
      <xdr:col>2</xdr:col>
      <xdr:colOff>12700</xdr:colOff>
      <xdr:row>1</xdr:row>
      <xdr:rowOff>139700</xdr:rowOff>
    </xdr:to>
    <xdr:pic>
      <xdr:nvPicPr>
        <xdr:cNvPr id="5" name="Рисунок 1">
          <a:extLst>
            <a:ext uri="{FF2B5EF4-FFF2-40B4-BE49-F238E27FC236}">
              <a16:creationId xmlns:a16="http://schemas.microsoft.com/office/drawing/2014/main" id="{C8B82093-0562-4C06-955A-9E0D026BBBEC}"/>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92100" y="0"/>
          <a:ext cx="19939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571500</xdr:colOff>
      <xdr:row>31</xdr:row>
      <xdr:rowOff>28575</xdr:rowOff>
    </xdr:from>
    <xdr:to>
      <xdr:col>2</xdr:col>
      <xdr:colOff>933450</xdr:colOff>
      <xdr:row>35</xdr:row>
      <xdr:rowOff>3175</xdr:rowOff>
    </xdr:to>
    <xdr:pic>
      <xdr:nvPicPr>
        <xdr:cNvPr id="222150" name="Рисунок 1">
          <a:extLst>
            <a:ext uri="{FF2B5EF4-FFF2-40B4-BE49-F238E27FC236}">
              <a16:creationId xmlns:a16="http://schemas.microsoft.com/office/drawing/2014/main" id="{00000000-0008-0000-0E00-0000C663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275" y="8201025"/>
          <a:ext cx="14859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409575</xdr:colOff>
      <xdr:row>51</xdr:row>
      <xdr:rowOff>209550</xdr:rowOff>
    </xdr:from>
    <xdr:to>
      <xdr:col>2</xdr:col>
      <xdr:colOff>895350</xdr:colOff>
      <xdr:row>57</xdr:row>
      <xdr:rowOff>57151</xdr:rowOff>
    </xdr:to>
    <xdr:pic>
      <xdr:nvPicPr>
        <xdr:cNvPr id="222151" name="Рисунок 53">
          <a:extLst>
            <a:ext uri="{FF2B5EF4-FFF2-40B4-BE49-F238E27FC236}">
              <a16:creationId xmlns:a16="http://schemas.microsoft.com/office/drawing/2014/main" id="{00000000-0008-0000-0E00-0000C763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7350" y="12477750"/>
          <a:ext cx="16097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266700</xdr:colOff>
      <xdr:row>37</xdr:row>
      <xdr:rowOff>247650</xdr:rowOff>
    </xdr:from>
    <xdr:to>
      <xdr:col>2</xdr:col>
      <xdr:colOff>1200150</xdr:colOff>
      <xdr:row>37</xdr:row>
      <xdr:rowOff>933450</xdr:rowOff>
    </xdr:to>
    <xdr:pic>
      <xdr:nvPicPr>
        <xdr:cNvPr id="222152" name="Рисунок 27">
          <a:extLst>
            <a:ext uri="{FF2B5EF4-FFF2-40B4-BE49-F238E27FC236}">
              <a16:creationId xmlns:a16="http://schemas.microsoft.com/office/drawing/2014/main" id="{00000000-0008-0000-0E00-0000C863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38425" y="9715500"/>
          <a:ext cx="857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12</xdr:row>
      <xdr:rowOff>47625</xdr:rowOff>
    </xdr:from>
    <xdr:to>
      <xdr:col>2</xdr:col>
      <xdr:colOff>1000125</xdr:colOff>
      <xdr:row>17</xdr:row>
      <xdr:rowOff>95250</xdr:rowOff>
    </xdr:to>
    <xdr:pic>
      <xdr:nvPicPr>
        <xdr:cNvPr id="222153" name="Изображения 3">
          <a:extLst>
            <a:ext uri="{FF2B5EF4-FFF2-40B4-BE49-F238E27FC236}">
              <a16:creationId xmlns:a16="http://schemas.microsoft.com/office/drawing/2014/main" id="{00000000-0008-0000-0E00-0000C9630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14475" y="4419600"/>
          <a:ext cx="1857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542925</xdr:colOff>
      <xdr:row>35</xdr:row>
      <xdr:rowOff>142875</xdr:rowOff>
    </xdr:from>
    <xdr:to>
      <xdr:col>2</xdr:col>
      <xdr:colOff>704850</xdr:colOff>
      <xdr:row>38</xdr:row>
      <xdr:rowOff>190500</xdr:rowOff>
    </xdr:to>
    <xdr:pic>
      <xdr:nvPicPr>
        <xdr:cNvPr id="222154" name="Рисунок 27">
          <a:extLst>
            <a:ext uri="{FF2B5EF4-FFF2-40B4-BE49-F238E27FC236}">
              <a16:creationId xmlns:a16="http://schemas.microsoft.com/office/drawing/2014/main" id="{00000000-0008-0000-0E00-0000CA63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90700" y="9286875"/>
          <a:ext cx="1285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25</xdr:row>
      <xdr:rowOff>152400</xdr:rowOff>
    </xdr:from>
    <xdr:to>
      <xdr:col>2</xdr:col>
      <xdr:colOff>904875</xdr:colOff>
      <xdr:row>29</xdr:row>
      <xdr:rowOff>38100</xdr:rowOff>
    </xdr:to>
    <xdr:pic>
      <xdr:nvPicPr>
        <xdr:cNvPr id="222155" name="Рисунок 8">
          <a:extLst>
            <a:ext uri="{FF2B5EF4-FFF2-40B4-BE49-F238E27FC236}">
              <a16:creationId xmlns:a16="http://schemas.microsoft.com/office/drawing/2014/main" id="{00000000-0008-0000-0E00-0000CB6303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b="172"/>
        <a:stretch>
          <a:fillRect/>
        </a:stretch>
      </xdr:blipFill>
      <xdr:spPr bwMode="auto">
        <a:xfrm>
          <a:off x="1790700" y="7000875"/>
          <a:ext cx="14859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561975</xdr:colOff>
      <xdr:row>40</xdr:row>
      <xdr:rowOff>38100</xdr:rowOff>
    </xdr:from>
    <xdr:to>
      <xdr:col>2</xdr:col>
      <xdr:colOff>923925</xdr:colOff>
      <xdr:row>46</xdr:row>
      <xdr:rowOff>1</xdr:rowOff>
    </xdr:to>
    <xdr:pic>
      <xdr:nvPicPr>
        <xdr:cNvPr id="222156" name="Рисунок 9">
          <a:extLst>
            <a:ext uri="{FF2B5EF4-FFF2-40B4-BE49-F238E27FC236}">
              <a16:creationId xmlns:a16="http://schemas.microsoft.com/office/drawing/2014/main" id="{00000000-0008-0000-0E00-0000CC6303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b="284"/>
        <a:stretch>
          <a:fillRect/>
        </a:stretch>
      </xdr:blipFill>
      <xdr:spPr bwMode="auto">
        <a:xfrm>
          <a:off x="1809750" y="10144125"/>
          <a:ext cx="14859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93</xdr:row>
      <xdr:rowOff>9525</xdr:rowOff>
    </xdr:from>
    <xdr:to>
      <xdr:col>2</xdr:col>
      <xdr:colOff>790575</xdr:colOff>
      <xdr:row>96</xdr:row>
      <xdr:rowOff>142875</xdr:rowOff>
    </xdr:to>
    <xdr:pic>
      <xdr:nvPicPr>
        <xdr:cNvPr id="222157" name="Рисунок 10">
          <a:extLst>
            <a:ext uri="{FF2B5EF4-FFF2-40B4-BE49-F238E27FC236}">
              <a16:creationId xmlns:a16="http://schemas.microsoft.com/office/drawing/2014/main" id="{00000000-0008-0000-0E00-0000CD6303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b="2"/>
        <a:stretch>
          <a:fillRect/>
        </a:stretch>
      </xdr:blipFill>
      <xdr:spPr bwMode="auto">
        <a:xfrm>
          <a:off x="1933575" y="2213610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103</xdr:row>
      <xdr:rowOff>85725</xdr:rowOff>
    </xdr:from>
    <xdr:to>
      <xdr:col>2</xdr:col>
      <xdr:colOff>895350</xdr:colOff>
      <xdr:row>107</xdr:row>
      <xdr:rowOff>57150</xdr:rowOff>
    </xdr:to>
    <xdr:pic>
      <xdr:nvPicPr>
        <xdr:cNvPr id="222158" name="Рисунок 11">
          <a:extLst>
            <a:ext uri="{FF2B5EF4-FFF2-40B4-BE49-F238E27FC236}">
              <a16:creationId xmlns:a16="http://schemas.microsoft.com/office/drawing/2014/main" id="{00000000-0008-0000-0E00-0000CE6303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r="278" b="78"/>
        <a:stretch>
          <a:fillRect/>
        </a:stretch>
      </xdr:blipFill>
      <xdr:spPr bwMode="auto">
        <a:xfrm>
          <a:off x="1914525" y="24117300"/>
          <a:ext cx="13525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647700</xdr:colOff>
      <xdr:row>123</xdr:row>
      <xdr:rowOff>95250</xdr:rowOff>
    </xdr:from>
    <xdr:to>
      <xdr:col>2</xdr:col>
      <xdr:colOff>933450</xdr:colOff>
      <xdr:row>128</xdr:row>
      <xdr:rowOff>0</xdr:rowOff>
    </xdr:to>
    <xdr:pic>
      <xdr:nvPicPr>
        <xdr:cNvPr id="222159" name="Рисунок 12">
          <a:extLst>
            <a:ext uri="{FF2B5EF4-FFF2-40B4-BE49-F238E27FC236}">
              <a16:creationId xmlns:a16="http://schemas.microsoft.com/office/drawing/2014/main" id="{00000000-0008-0000-0E00-0000CF6303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95475" y="28641675"/>
          <a:ext cx="1409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561975</xdr:colOff>
      <xdr:row>140</xdr:row>
      <xdr:rowOff>104775</xdr:rowOff>
    </xdr:from>
    <xdr:to>
      <xdr:col>2</xdr:col>
      <xdr:colOff>857250</xdr:colOff>
      <xdr:row>143</xdr:row>
      <xdr:rowOff>209550</xdr:rowOff>
    </xdr:to>
    <xdr:pic>
      <xdr:nvPicPr>
        <xdr:cNvPr id="222160" name="Рисунок 13">
          <a:extLst>
            <a:ext uri="{FF2B5EF4-FFF2-40B4-BE49-F238E27FC236}">
              <a16:creationId xmlns:a16="http://schemas.microsoft.com/office/drawing/2014/main" id="{00000000-0008-0000-0E00-0000D06303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b="-198"/>
        <a:stretch>
          <a:fillRect/>
        </a:stretch>
      </xdr:blipFill>
      <xdr:spPr bwMode="auto">
        <a:xfrm>
          <a:off x="1809750" y="32518350"/>
          <a:ext cx="14192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971550</xdr:colOff>
      <xdr:row>177</xdr:row>
      <xdr:rowOff>95250</xdr:rowOff>
    </xdr:from>
    <xdr:to>
      <xdr:col>2</xdr:col>
      <xdr:colOff>266700</xdr:colOff>
      <xdr:row>180</xdr:row>
      <xdr:rowOff>104775</xdr:rowOff>
    </xdr:to>
    <xdr:pic>
      <xdr:nvPicPr>
        <xdr:cNvPr id="222161" name="Рисунок 14">
          <a:extLst>
            <a:ext uri="{FF2B5EF4-FFF2-40B4-BE49-F238E27FC236}">
              <a16:creationId xmlns:a16="http://schemas.microsoft.com/office/drawing/2014/main" id="{00000000-0008-0000-0E00-0000D16303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b="217"/>
        <a:stretch>
          <a:fillRect/>
        </a:stretch>
      </xdr:blipFill>
      <xdr:spPr bwMode="auto">
        <a:xfrm>
          <a:off x="2219325" y="41005125"/>
          <a:ext cx="419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857250</xdr:colOff>
      <xdr:row>181</xdr:row>
      <xdr:rowOff>142875</xdr:rowOff>
    </xdr:from>
    <xdr:to>
      <xdr:col>2</xdr:col>
      <xdr:colOff>238125</xdr:colOff>
      <xdr:row>184</xdr:row>
      <xdr:rowOff>238125</xdr:rowOff>
    </xdr:to>
    <xdr:pic>
      <xdr:nvPicPr>
        <xdr:cNvPr id="222162" name="Рисунок 15">
          <a:extLst>
            <a:ext uri="{FF2B5EF4-FFF2-40B4-BE49-F238E27FC236}">
              <a16:creationId xmlns:a16="http://schemas.microsoft.com/office/drawing/2014/main" id="{00000000-0008-0000-0E00-0000D26303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r="203"/>
        <a:stretch>
          <a:fillRect/>
        </a:stretch>
      </xdr:blipFill>
      <xdr:spPr bwMode="auto">
        <a:xfrm>
          <a:off x="2105025" y="41814750"/>
          <a:ext cx="5048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169</xdr:row>
      <xdr:rowOff>47625</xdr:rowOff>
    </xdr:from>
    <xdr:to>
      <xdr:col>2</xdr:col>
      <xdr:colOff>314325</xdr:colOff>
      <xdr:row>172</xdr:row>
      <xdr:rowOff>104775</xdr:rowOff>
    </xdr:to>
    <xdr:pic>
      <xdr:nvPicPr>
        <xdr:cNvPr id="222163" name="Рисунок 16">
          <a:extLst>
            <a:ext uri="{FF2B5EF4-FFF2-40B4-BE49-F238E27FC236}">
              <a16:creationId xmlns:a16="http://schemas.microsoft.com/office/drawing/2014/main" id="{00000000-0008-0000-0E00-0000D36303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r="-55" b="-508"/>
        <a:stretch>
          <a:fillRect/>
        </a:stretch>
      </xdr:blipFill>
      <xdr:spPr bwMode="auto">
        <a:xfrm>
          <a:off x="2114550" y="39385875"/>
          <a:ext cx="5715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942975</xdr:colOff>
      <xdr:row>250</xdr:row>
      <xdr:rowOff>38100</xdr:rowOff>
    </xdr:from>
    <xdr:to>
      <xdr:col>2</xdr:col>
      <xdr:colOff>476250</xdr:colOff>
      <xdr:row>253</xdr:row>
      <xdr:rowOff>133350</xdr:rowOff>
    </xdr:to>
    <xdr:pic>
      <xdr:nvPicPr>
        <xdr:cNvPr id="222164" name="Рисунок 17">
          <a:extLst>
            <a:ext uri="{FF2B5EF4-FFF2-40B4-BE49-F238E27FC236}">
              <a16:creationId xmlns:a16="http://schemas.microsoft.com/office/drawing/2014/main" id="{00000000-0008-0000-0E00-0000D46303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t="-607" r="-159" b="-639"/>
        <a:stretch>
          <a:fillRect/>
        </a:stretch>
      </xdr:blipFill>
      <xdr:spPr bwMode="auto">
        <a:xfrm>
          <a:off x="2190750" y="57321450"/>
          <a:ext cx="6572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600075</xdr:colOff>
      <xdr:row>135</xdr:row>
      <xdr:rowOff>200025</xdr:rowOff>
    </xdr:from>
    <xdr:to>
      <xdr:col>2</xdr:col>
      <xdr:colOff>895350</xdr:colOff>
      <xdr:row>138</xdr:row>
      <xdr:rowOff>561975</xdr:rowOff>
    </xdr:to>
    <xdr:pic>
      <xdr:nvPicPr>
        <xdr:cNvPr id="222165" name="Рисунок 18">
          <a:extLst>
            <a:ext uri="{FF2B5EF4-FFF2-40B4-BE49-F238E27FC236}">
              <a16:creationId xmlns:a16="http://schemas.microsoft.com/office/drawing/2014/main" id="{00000000-0008-0000-0E00-0000D56303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b="555"/>
        <a:stretch>
          <a:fillRect/>
        </a:stretch>
      </xdr:blipFill>
      <xdr:spPr bwMode="auto">
        <a:xfrm>
          <a:off x="1847850" y="31222950"/>
          <a:ext cx="14192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1000125</xdr:colOff>
      <xdr:row>263</xdr:row>
      <xdr:rowOff>9525</xdr:rowOff>
    </xdr:from>
    <xdr:to>
      <xdr:col>2</xdr:col>
      <xdr:colOff>190500</xdr:colOff>
      <xdr:row>266</xdr:row>
      <xdr:rowOff>123825</xdr:rowOff>
    </xdr:to>
    <xdr:pic>
      <xdr:nvPicPr>
        <xdr:cNvPr id="222166" name="Рисунок 20">
          <a:extLst>
            <a:ext uri="{FF2B5EF4-FFF2-40B4-BE49-F238E27FC236}">
              <a16:creationId xmlns:a16="http://schemas.microsoft.com/office/drawing/2014/main" id="{00000000-0008-0000-0E00-0000D66303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r="-2" b="406"/>
        <a:stretch>
          <a:fillRect/>
        </a:stretch>
      </xdr:blipFill>
      <xdr:spPr bwMode="auto">
        <a:xfrm>
          <a:off x="2247900" y="59778900"/>
          <a:ext cx="314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714375</xdr:colOff>
      <xdr:row>287</xdr:row>
      <xdr:rowOff>47625</xdr:rowOff>
    </xdr:from>
    <xdr:to>
      <xdr:col>2</xdr:col>
      <xdr:colOff>180975</xdr:colOff>
      <xdr:row>290</xdr:row>
      <xdr:rowOff>95250</xdr:rowOff>
    </xdr:to>
    <xdr:pic>
      <xdr:nvPicPr>
        <xdr:cNvPr id="222167" name="Рисунок 21">
          <a:extLst>
            <a:ext uri="{FF2B5EF4-FFF2-40B4-BE49-F238E27FC236}">
              <a16:creationId xmlns:a16="http://schemas.microsoft.com/office/drawing/2014/main" id="{00000000-0008-0000-0E00-0000D76303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r="-139" b="-70"/>
        <a:stretch>
          <a:fillRect/>
        </a:stretch>
      </xdr:blipFill>
      <xdr:spPr bwMode="auto">
        <a:xfrm>
          <a:off x="1962150" y="64389000"/>
          <a:ext cx="5905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275</xdr:row>
      <xdr:rowOff>57150</xdr:rowOff>
    </xdr:from>
    <xdr:to>
      <xdr:col>2</xdr:col>
      <xdr:colOff>219075</xdr:colOff>
      <xdr:row>278</xdr:row>
      <xdr:rowOff>104775</xdr:rowOff>
    </xdr:to>
    <xdr:pic>
      <xdr:nvPicPr>
        <xdr:cNvPr id="222168" name="Рисунок 22">
          <a:extLst>
            <a:ext uri="{FF2B5EF4-FFF2-40B4-BE49-F238E27FC236}">
              <a16:creationId xmlns:a16="http://schemas.microsoft.com/office/drawing/2014/main" id="{00000000-0008-0000-0E00-0000D86303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r="-139" b="-70"/>
        <a:stretch>
          <a:fillRect/>
        </a:stretch>
      </xdr:blipFill>
      <xdr:spPr bwMode="auto">
        <a:xfrm>
          <a:off x="2000250" y="62112525"/>
          <a:ext cx="5905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600075</xdr:colOff>
      <xdr:row>291</xdr:row>
      <xdr:rowOff>38100</xdr:rowOff>
    </xdr:from>
    <xdr:to>
      <xdr:col>2</xdr:col>
      <xdr:colOff>266700</xdr:colOff>
      <xdr:row>294</xdr:row>
      <xdr:rowOff>133350</xdr:rowOff>
    </xdr:to>
    <xdr:pic>
      <xdr:nvPicPr>
        <xdr:cNvPr id="222169" name="Рисунок 23">
          <a:extLst>
            <a:ext uri="{FF2B5EF4-FFF2-40B4-BE49-F238E27FC236}">
              <a16:creationId xmlns:a16="http://schemas.microsoft.com/office/drawing/2014/main" id="{00000000-0008-0000-0E00-0000D96303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b="-362"/>
        <a:stretch>
          <a:fillRect/>
        </a:stretch>
      </xdr:blipFill>
      <xdr:spPr bwMode="auto">
        <a:xfrm>
          <a:off x="1847850" y="65141475"/>
          <a:ext cx="7905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600075</xdr:colOff>
      <xdr:row>283</xdr:row>
      <xdr:rowOff>38100</xdr:rowOff>
    </xdr:from>
    <xdr:to>
      <xdr:col>2</xdr:col>
      <xdr:colOff>276225</xdr:colOff>
      <xdr:row>286</xdr:row>
      <xdr:rowOff>133350</xdr:rowOff>
    </xdr:to>
    <xdr:pic>
      <xdr:nvPicPr>
        <xdr:cNvPr id="222170" name="Рисунок 24">
          <a:extLst>
            <a:ext uri="{FF2B5EF4-FFF2-40B4-BE49-F238E27FC236}">
              <a16:creationId xmlns:a16="http://schemas.microsoft.com/office/drawing/2014/main" id="{00000000-0008-0000-0E00-0000DA6303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b="-362"/>
        <a:stretch>
          <a:fillRect/>
        </a:stretch>
      </xdr:blipFill>
      <xdr:spPr bwMode="auto">
        <a:xfrm>
          <a:off x="1847850" y="63617475"/>
          <a:ext cx="8001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923925</xdr:colOff>
      <xdr:row>259</xdr:row>
      <xdr:rowOff>47625</xdr:rowOff>
    </xdr:from>
    <xdr:to>
      <xdr:col>2</xdr:col>
      <xdr:colOff>333375</xdr:colOff>
      <xdr:row>262</xdr:row>
      <xdr:rowOff>152400</xdr:rowOff>
    </xdr:to>
    <xdr:pic>
      <xdr:nvPicPr>
        <xdr:cNvPr id="222171" name="Рисунок 25">
          <a:extLst>
            <a:ext uri="{FF2B5EF4-FFF2-40B4-BE49-F238E27FC236}">
              <a16:creationId xmlns:a16="http://schemas.microsoft.com/office/drawing/2014/main" id="{00000000-0008-0000-0E00-0000DB6303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171700" y="59055000"/>
          <a:ext cx="5334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88</xdr:row>
      <xdr:rowOff>76200</xdr:rowOff>
    </xdr:from>
    <xdr:to>
      <xdr:col>2</xdr:col>
      <xdr:colOff>685800</xdr:colOff>
      <xdr:row>91</xdr:row>
      <xdr:rowOff>219075</xdr:rowOff>
    </xdr:to>
    <xdr:pic>
      <xdr:nvPicPr>
        <xdr:cNvPr id="222172" name="Рисунок 23">
          <a:extLst>
            <a:ext uri="{FF2B5EF4-FFF2-40B4-BE49-F238E27FC236}">
              <a16:creationId xmlns:a16="http://schemas.microsoft.com/office/drawing/2014/main" id="{00000000-0008-0000-0E00-0000DC6303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000250" y="21088350"/>
          <a:ext cx="10572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279</xdr:row>
      <xdr:rowOff>85725</xdr:rowOff>
    </xdr:from>
    <xdr:to>
      <xdr:col>2</xdr:col>
      <xdr:colOff>228600</xdr:colOff>
      <xdr:row>282</xdr:row>
      <xdr:rowOff>133350</xdr:rowOff>
    </xdr:to>
    <xdr:pic>
      <xdr:nvPicPr>
        <xdr:cNvPr id="222173" name="Picture 1024" descr="Картинки по запросу S-122 Stelberry">
          <a:extLst>
            <a:ext uri="{FF2B5EF4-FFF2-40B4-BE49-F238E27FC236}">
              <a16:creationId xmlns:a16="http://schemas.microsoft.com/office/drawing/2014/main" id="{00000000-0008-0000-0E00-0000DD6303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b="26"/>
        <a:stretch>
          <a:fillRect/>
        </a:stretch>
      </xdr:blipFill>
      <xdr:spPr bwMode="auto">
        <a:xfrm>
          <a:off x="2000250" y="62903100"/>
          <a:ext cx="6000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657225</xdr:colOff>
      <xdr:row>271</xdr:row>
      <xdr:rowOff>9525</xdr:rowOff>
    </xdr:from>
    <xdr:to>
      <xdr:col>2</xdr:col>
      <xdr:colOff>333375</xdr:colOff>
      <xdr:row>274</xdr:row>
      <xdr:rowOff>123825</xdr:rowOff>
    </xdr:to>
    <xdr:pic>
      <xdr:nvPicPr>
        <xdr:cNvPr id="222174" name="Рисунок 24">
          <a:extLst>
            <a:ext uri="{FF2B5EF4-FFF2-40B4-BE49-F238E27FC236}">
              <a16:creationId xmlns:a16="http://schemas.microsoft.com/office/drawing/2014/main" id="{00000000-0008-0000-0E00-0000DE6303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b="-362"/>
        <a:stretch>
          <a:fillRect/>
        </a:stretch>
      </xdr:blipFill>
      <xdr:spPr bwMode="auto">
        <a:xfrm>
          <a:off x="1905000" y="61302900"/>
          <a:ext cx="8001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1143000</xdr:colOff>
      <xdr:row>267</xdr:row>
      <xdr:rowOff>9525</xdr:rowOff>
    </xdr:from>
    <xdr:to>
      <xdr:col>2</xdr:col>
      <xdr:colOff>142875</xdr:colOff>
      <xdr:row>270</xdr:row>
      <xdr:rowOff>152400</xdr:rowOff>
    </xdr:to>
    <xdr:pic>
      <xdr:nvPicPr>
        <xdr:cNvPr id="222175" name="Рисунок 22">
          <a:extLst>
            <a:ext uri="{FF2B5EF4-FFF2-40B4-BE49-F238E27FC236}">
              <a16:creationId xmlns:a16="http://schemas.microsoft.com/office/drawing/2014/main" id="{00000000-0008-0000-0E00-0000DF6303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r="845" b="-32"/>
        <a:stretch>
          <a:fillRect/>
        </a:stretch>
      </xdr:blipFill>
      <xdr:spPr bwMode="auto">
        <a:xfrm>
          <a:off x="2371725" y="60540900"/>
          <a:ext cx="142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266700</xdr:colOff>
      <xdr:row>37</xdr:row>
      <xdr:rowOff>247650</xdr:rowOff>
    </xdr:from>
    <xdr:to>
      <xdr:col>2</xdr:col>
      <xdr:colOff>1200150</xdr:colOff>
      <xdr:row>37</xdr:row>
      <xdr:rowOff>933450</xdr:rowOff>
    </xdr:to>
    <xdr:pic>
      <xdr:nvPicPr>
        <xdr:cNvPr id="222176" name="Рисунок 27">
          <a:extLst>
            <a:ext uri="{FF2B5EF4-FFF2-40B4-BE49-F238E27FC236}">
              <a16:creationId xmlns:a16="http://schemas.microsoft.com/office/drawing/2014/main" id="{00000000-0008-0000-0E00-0000E063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38425" y="9715500"/>
          <a:ext cx="857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47</xdr:row>
      <xdr:rowOff>133350</xdr:rowOff>
    </xdr:from>
    <xdr:to>
      <xdr:col>2</xdr:col>
      <xdr:colOff>647700</xdr:colOff>
      <xdr:row>50</xdr:row>
      <xdr:rowOff>142875</xdr:rowOff>
    </xdr:to>
    <xdr:pic>
      <xdr:nvPicPr>
        <xdr:cNvPr id="222177" name="Рисунок 27">
          <a:extLst>
            <a:ext uri="{FF2B5EF4-FFF2-40B4-BE49-F238E27FC236}">
              <a16:creationId xmlns:a16="http://schemas.microsoft.com/office/drawing/2014/main" id="{00000000-0008-0000-0E00-0000E163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0" y="11610975"/>
          <a:ext cx="1304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60</xdr:row>
      <xdr:rowOff>133350</xdr:rowOff>
    </xdr:from>
    <xdr:to>
      <xdr:col>2</xdr:col>
      <xdr:colOff>866775</xdr:colOff>
      <xdr:row>66</xdr:row>
      <xdr:rowOff>66675</xdr:rowOff>
    </xdr:to>
    <xdr:pic>
      <xdr:nvPicPr>
        <xdr:cNvPr id="222178" name="Рисунок 54">
          <a:extLst>
            <a:ext uri="{FF2B5EF4-FFF2-40B4-BE49-F238E27FC236}">
              <a16:creationId xmlns:a16="http://schemas.microsoft.com/office/drawing/2014/main" id="{00000000-0008-0000-0E00-0000E26303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819275" y="14573250"/>
          <a:ext cx="141922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72</xdr:row>
      <xdr:rowOff>104775</xdr:rowOff>
    </xdr:from>
    <xdr:to>
      <xdr:col>2</xdr:col>
      <xdr:colOff>1000125</xdr:colOff>
      <xdr:row>78</xdr:row>
      <xdr:rowOff>38100</xdr:rowOff>
    </xdr:to>
    <xdr:pic>
      <xdr:nvPicPr>
        <xdr:cNvPr id="222179" name="Рисунок 56">
          <a:extLst>
            <a:ext uri="{FF2B5EF4-FFF2-40B4-BE49-F238E27FC236}">
              <a16:creationId xmlns:a16="http://schemas.microsoft.com/office/drawing/2014/main" id="{00000000-0008-0000-0E00-0000E36303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66875" y="17468850"/>
          <a:ext cx="17049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742950</xdr:colOff>
      <xdr:row>83</xdr:row>
      <xdr:rowOff>85725</xdr:rowOff>
    </xdr:from>
    <xdr:to>
      <xdr:col>2</xdr:col>
      <xdr:colOff>666750</xdr:colOff>
      <xdr:row>87</xdr:row>
      <xdr:rowOff>3175</xdr:rowOff>
    </xdr:to>
    <xdr:pic>
      <xdr:nvPicPr>
        <xdr:cNvPr id="222180" name="Рисунок 57">
          <a:extLst>
            <a:ext uri="{FF2B5EF4-FFF2-40B4-BE49-F238E27FC236}">
              <a16:creationId xmlns:a16="http://schemas.microsoft.com/office/drawing/2014/main" id="{00000000-0008-0000-0E00-0000E46303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990725" y="19802475"/>
          <a:ext cx="10477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838200</xdr:colOff>
      <xdr:row>113</xdr:row>
      <xdr:rowOff>28575</xdr:rowOff>
    </xdr:from>
    <xdr:to>
      <xdr:col>2</xdr:col>
      <xdr:colOff>457200</xdr:colOff>
      <xdr:row>117</xdr:row>
      <xdr:rowOff>3175</xdr:rowOff>
    </xdr:to>
    <xdr:pic>
      <xdr:nvPicPr>
        <xdr:cNvPr id="222181" name="Рисунок 60">
          <a:extLst>
            <a:ext uri="{FF2B5EF4-FFF2-40B4-BE49-F238E27FC236}">
              <a16:creationId xmlns:a16="http://schemas.microsoft.com/office/drawing/2014/main" id="{00000000-0008-0000-0E00-0000E56303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2085975" y="26412825"/>
          <a:ext cx="742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117</xdr:row>
      <xdr:rowOff>85725</xdr:rowOff>
    </xdr:from>
    <xdr:to>
      <xdr:col>2</xdr:col>
      <xdr:colOff>409575</xdr:colOff>
      <xdr:row>120</xdr:row>
      <xdr:rowOff>180975</xdr:rowOff>
    </xdr:to>
    <xdr:pic>
      <xdr:nvPicPr>
        <xdr:cNvPr id="222182" name="Рисунок 61">
          <a:extLst>
            <a:ext uri="{FF2B5EF4-FFF2-40B4-BE49-F238E27FC236}">
              <a16:creationId xmlns:a16="http://schemas.microsoft.com/office/drawing/2014/main" id="{00000000-0008-0000-0E00-0000E66303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971675" y="27251025"/>
          <a:ext cx="8096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144</xdr:row>
      <xdr:rowOff>9525</xdr:rowOff>
    </xdr:from>
    <xdr:to>
      <xdr:col>2</xdr:col>
      <xdr:colOff>714375</xdr:colOff>
      <xdr:row>147</xdr:row>
      <xdr:rowOff>238125</xdr:rowOff>
    </xdr:to>
    <xdr:pic>
      <xdr:nvPicPr>
        <xdr:cNvPr id="222183" name="Рисунок 62">
          <a:extLst>
            <a:ext uri="{FF2B5EF4-FFF2-40B4-BE49-F238E27FC236}">
              <a16:creationId xmlns:a16="http://schemas.microsoft.com/office/drawing/2014/main" id="{00000000-0008-0000-0E00-0000E76303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952625" y="33261300"/>
          <a:ext cx="11334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476250</xdr:colOff>
      <xdr:row>148</xdr:row>
      <xdr:rowOff>76200</xdr:rowOff>
    </xdr:from>
    <xdr:to>
      <xdr:col>2</xdr:col>
      <xdr:colOff>762000</xdr:colOff>
      <xdr:row>151</xdr:row>
      <xdr:rowOff>123825</xdr:rowOff>
    </xdr:to>
    <xdr:pic>
      <xdr:nvPicPr>
        <xdr:cNvPr id="222184" name="Рисунок 13">
          <a:extLst>
            <a:ext uri="{FF2B5EF4-FFF2-40B4-BE49-F238E27FC236}">
              <a16:creationId xmlns:a16="http://schemas.microsoft.com/office/drawing/2014/main" id="{00000000-0008-0000-0E00-0000E86303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b="-198"/>
        <a:stretch>
          <a:fillRect/>
        </a:stretch>
      </xdr:blipFill>
      <xdr:spPr bwMode="auto">
        <a:xfrm>
          <a:off x="1724025" y="34290000"/>
          <a:ext cx="14097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762000</xdr:colOff>
      <xdr:row>152</xdr:row>
      <xdr:rowOff>38100</xdr:rowOff>
    </xdr:from>
    <xdr:to>
      <xdr:col>2</xdr:col>
      <xdr:colOff>781050</xdr:colOff>
      <xdr:row>155</xdr:row>
      <xdr:rowOff>190501</xdr:rowOff>
    </xdr:to>
    <xdr:pic>
      <xdr:nvPicPr>
        <xdr:cNvPr id="222185" name="Рисунок 64">
          <a:extLst>
            <a:ext uri="{FF2B5EF4-FFF2-40B4-BE49-F238E27FC236}">
              <a16:creationId xmlns:a16="http://schemas.microsoft.com/office/drawing/2014/main" id="{00000000-0008-0000-0E00-0000E96303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009775" y="35099625"/>
          <a:ext cx="11430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581025</xdr:colOff>
      <xdr:row>156</xdr:row>
      <xdr:rowOff>104775</xdr:rowOff>
    </xdr:from>
    <xdr:to>
      <xdr:col>2</xdr:col>
      <xdr:colOff>866775</xdr:colOff>
      <xdr:row>159</xdr:row>
      <xdr:rowOff>0</xdr:rowOff>
    </xdr:to>
    <xdr:pic>
      <xdr:nvPicPr>
        <xdr:cNvPr id="222186" name="Рисунок 13">
          <a:extLst>
            <a:ext uri="{FF2B5EF4-FFF2-40B4-BE49-F238E27FC236}">
              <a16:creationId xmlns:a16="http://schemas.microsoft.com/office/drawing/2014/main" id="{00000000-0008-0000-0E00-0000EA6303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b="-198"/>
        <a:stretch>
          <a:fillRect/>
        </a:stretch>
      </xdr:blipFill>
      <xdr:spPr bwMode="auto">
        <a:xfrm>
          <a:off x="1828800" y="36137850"/>
          <a:ext cx="14097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695325</xdr:colOff>
      <xdr:row>160</xdr:row>
      <xdr:rowOff>152400</xdr:rowOff>
    </xdr:from>
    <xdr:to>
      <xdr:col>2</xdr:col>
      <xdr:colOff>781050</xdr:colOff>
      <xdr:row>163</xdr:row>
      <xdr:rowOff>133351</xdr:rowOff>
    </xdr:to>
    <xdr:pic>
      <xdr:nvPicPr>
        <xdr:cNvPr id="222187" name="Рисунок 66">
          <a:extLst>
            <a:ext uri="{FF2B5EF4-FFF2-40B4-BE49-F238E27FC236}">
              <a16:creationId xmlns:a16="http://schemas.microsoft.com/office/drawing/2014/main" id="{00000000-0008-0000-0E00-0000EB6303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943100" y="37366575"/>
          <a:ext cx="12096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847725</xdr:colOff>
      <xdr:row>173</xdr:row>
      <xdr:rowOff>57150</xdr:rowOff>
    </xdr:from>
    <xdr:to>
      <xdr:col>2</xdr:col>
      <xdr:colOff>285750</xdr:colOff>
      <xdr:row>176</xdr:row>
      <xdr:rowOff>228600</xdr:rowOff>
    </xdr:to>
    <xdr:pic>
      <xdr:nvPicPr>
        <xdr:cNvPr id="222188" name="Рисунок 16">
          <a:extLst>
            <a:ext uri="{FF2B5EF4-FFF2-40B4-BE49-F238E27FC236}">
              <a16:creationId xmlns:a16="http://schemas.microsoft.com/office/drawing/2014/main" id="{00000000-0008-0000-0E00-0000EC6303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r="-55" b="-508"/>
        <a:stretch>
          <a:fillRect/>
        </a:stretch>
      </xdr:blipFill>
      <xdr:spPr bwMode="auto">
        <a:xfrm>
          <a:off x="2095500" y="40157400"/>
          <a:ext cx="5619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165</xdr:row>
      <xdr:rowOff>85725</xdr:rowOff>
    </xdr:from>
    <xdr:to>
      <xdr:col>2</xdr:col>
      <xdr:colOff>314325</xdr:colOff>
      <xdr:row>168</xdr:row>
      <xdr:rowOff>133350</xdr:rowOff>
    </xdr:to>
    <xdr:pic>
      <xdr:nvPicPr>
        <xdr:cNvPr id="222189" name="Рисунок 16">
          <a:extLst>
            <a:ext uri="{FF2B5EF4-FFF2-40B4-BE49-F238E27FC236}">
              <a16:creationId xmlns:a16="http://schemas.microsoft.com/office/drawing/2014/main" id="{00000000-0008-0000-0E00-0000ED6303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r="-55" b="-508"/>
        <a:stretch>
          <a:fillRect/>
        </a:stretch>
      </xdr:blipFill>
      <xdr:spPr bwMode="auto">
        <a:xfrm>
          <a:off x="2114550" y="38661975"/>
          <a:ext cx="5715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904875</xdr:colOff>
      <xdr:row>185</xdr:row>
      <xdr:rowOff>200025</xdr:rowOff>
    </xdr:from>
    <xdr:to>
      <xdr:col>2</xdr:col>
      <xdr:colOff>238125</xdr:colOff>
      <xdr:row>188</xdr:row>
      <xdr:rowOff>295275</xdr:rowOff>
    </xdr:to>
    <xdr:pic>
      <xdr:nvPicPr>
        <xdr:cNvPr id="222190" name="Рисунок 15">
          <a:extLst>
            <a:ext uri="{FF2B5EF4-FFF2-40B4-BE49-F238E27FC236}">
              <a16:creationId xmlns:a16="http://schemas.microsoft.com/office/drawing/2014/main" id="{00000000-0008-0000-0E00-0000EE6303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r="203"/>
        <a:stretch>
          <a:fillRect/>
        </a:stretch>
      </xdr:blipFill>
      <xdr:spPr bwMode="auto">
        <a:xfrm>
          <a:off x="2152650" y="42814875"/>
          <a:ext cx="4572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933450</xdr:colOff>
      <xdr:row>189</xdr:row>
      <xdr:rowOff>95250</xdr:rowOff>
    </xdr:from>
    <xdr:to>
      <xdr:col>2</xdr:col>
      <xdr:colOff>219075</xdr:colOff>
      <xdr:row>192</xdr:row>
      <xdr:rowOff>104775</xdr:rowOff>
    </xdr:to>
    <xdr:pic>
      <xdr:nvPicPr>
        <xdr:cNvPr id="222191" name="Рисунок 14">
          <a:extLst>
            <a:ext uri="{FF2B5EF4-FFF2-40B4-BE49-F238E27FC236}">
              <a16:creationId xmlns:a16="http://schemas.microsoft.com/office/drawing/2014/main" id="{00000000-0008-0000-0E00-0000EF6303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b="217"/>
        <a:stretch>
          <a:fillRect/>
        </a:stretch>
      </xdr:blipFill>
      <xdr:spPr bwMode="auto">
        <a:xfrm>
          <a:off x="2181225" y="43681650"/>
          <a:ext cx="4095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971550</xdr:colOff>
      <xdr:row>193</xdr:row>
      <xdr:rowOff>95250</xdr:rowOff>
    </xdr:from>
    <xdr:to>
      <xdr:col>2</xdr:col>
      <xdr:colOff>238125</xdr:colOff>
      <xdr:row>196</xdr:row>
      <xdr:rowOff>104775</xdr:rowOff>
    </xdr:to>
    <xdr:pic>
      <xdr:nvPicPr>
        <xdr:cNvPr id="222192" name="Рисунок 14">
          <a:extLst>
            <a:ext uri="{FF2B5EF4-FFF2-40B4-BE49-F238E27FC236}">
              <a16:creationId xmlns:a16="http://schemas.microsoft.com/office/drawing/2014/main" id="{00000000-0008-0000-0E00-0000F06303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b="217"/>
        <a:stretch>
          <a:fillRect/>
        </a:stretch>
      </xdr:blipFill>
      <xdr:spPr bwMode="auto">
        <a:xfrm>
          <a:off x="2219325" y="44443650"/>
          <a:ext cx="3905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933450</xdr:colOff>
      <xdr:row>197</xdr:row>
      <xdr:rowOff>142875</xdr:rowOff>
    </xdr:from>
    <xdr:to>
      <xdr:col>2</xdr:col>
      <xdr:colOff>219075</xdr:colOff>
      <xdr:row>200</xdr:row>
      <xdr:rowOff>152400</xdr:rowOff>
    </xdr:to>
    <xdr:pic>
      <xdr:nvPicPr>
        <xdr:cNvPr id="222193" name="Рисунок 14">
          <a:extLst>
            <a:ext uri="{FF2B5EF4-FFF2-40B4-BE49-F238E27FC236}">
              <a16:creationId xmlns:a16="http://schemas.microsoft.com/office/drawing/2014/main" id="{00000000-0008-0000-0E00-0000F16303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b="217"/>
        <a:stretch>
          <a:fillRect/>
        </a:stretch>
      </xdr:blipFill>
      <xdr:spPr bwMode="auto">
        <a:xfrm>
          <a:off x="2181225" y="45253275"/>
          <a:ext cx="4095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866775</xdr:colOff>
      <xdr:row>201</xdr:row>
      <xdr:rowOff>133350</xdr:rowOff>
    </xdr:from>
    <xdr:to>
      <xdr:col>2</xdr:col>
      <xdr:colOff>142875</xdr:colOff>
      <xdr:row>205</xdr:row>
      <xdr:rowOff>2381</xdr:rowOff>
    </xdr:to>
    <xdr:pic>
      <xdr:nvPicPr>
        <xdr:cNvPr id="222194" name="Рисунок 14">
          <a:extLst>
            <a:ext uri="{FF2B5EF4-FFF2-40B4-BE49-F238E27FC236}">
              <a16:creationId xmlns:a16="http://schemas.microsoft.com/office/drawing/2014/main" id="{00000000-0008-0000-0E00-0000F26303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b="217"/>
        <a:stretch>
          <a:fillRect/>
        </a:stretch>
      </xdr:blipFill>
      <xdr:spPr bwMode="auto">
        <a:xfrm>
          <a:off x="2114550" y="46005750"/>
          <a:ext cx="4000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695325</xdr:colOff>
      <xdr:row>205</xdr:row>
      <xdr:rowOff>161925</xdr:rowOff>
    </xdr:from>
    <xdr:to>
      <xdr:col>2</xdr:col>
      <xdr:colOff>371475</xdr:colOff>
      <xdr:row>209</xdr:row>
      <xdr:rowOff>0</xdr:rowOff>
    </xdr:to>
    <xdr:pic>
      <xdr:nvPicPr>
        <xdr:cNvPr id="222195" name="Рисунок 74">
          <a:extLst>
            <a:ext uri="{FF2B5EF4-FFF2-40B4-BE49-F238E27FC236}">
              <a16:creationId xmlns:a16="http://schemas.microsoft.com/office/drawing/2014/main" id="{00000000-0008-0000-0E00-0000F36303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943100" y="46748700"/>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923925</xdr:colOff>
      <xdr:row>209</xdr:row>
      <xdr:rowOff>152400</xdr:rowOff>
    </xdr:from>
    <xdr:to>
      <xdr:col>2</xdr:col>
      <xdr:colOff>190500</xdr:colOff>
      <xdr:row>213</xdr:row>
      <xdr:rowOff>0</xdr:rowOff>
    </xdr:to>
    <xdr:pic>
      <xdr:nvPicPr>
        <xdr:cNvPr id="222196" name="Рисунок 14">
          <a:extLst>
            <a:ext uri="{FF2B5EF4-FFF2-40B4-BE49-F238E27FC236}">
              <a16:creationId xmlns:a16="http://schemas.microsoft.com/office/drawing/2014/main" id="{00000000-0008-0000-0E00-0000F46303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b="217"/>
        <a:stretch>
          <a:fillRect/>
        </a:stretch>
      </xdr:blipFill>
      <xdr:spPr bwMode="auto">
        <a:xfrm>
          <a:off x="2171700" y="47691675"/>
          <a:ext cx="3905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647700</xdr:colOff>
      <xdr:row>213</xdr:row>
      <xdr:rowOff>142875</xdr:rowOff>
    </xdr:from>
    <xdr:to>
      <xdr:col>2</xdr:col>
      <xdr:colOff>457200</xdr:colOff>
      <xdr:row>216</xdr:row>
      <xdr:rowOff>533400</xdr:rowOff>
    </xdr:to>
    <xdr:pic>
      <xdr:nvPicPr>
        <xdr:cNvPr id="222197" name="Рисунок 76">
          <a:extLst>
            <a:ext uri="{FF2B5EF4-FFF2-40B4-BE49-F238E27FC236}">
              <a16:creationId xmlns:a16="http://schemas.microsoft.com/office/drawing/2014/main" id="{00000000-0008-0000-0E00-0000F56303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895475" y="48396525"/>
          <a:ext cx="9334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971550</xdr:colOff>
      <xdr:row>217</xdr:row>
      <xdr:rowOff>104775</xdr:rowOff>
    </xdr:from>
    <xdr:to>
      <xdr:col>2</xdr:col>
      <xdr:colOff>266700</xdr:colOff>
      <xdr:row>220</xdr:row>
      <xdr:rowOff>123825</xdr:rowOff>
    </xdr:to>
    <xdr:pic>
      <xdr:nvPicPr>
        <xdr:cNvPr id="222198" name="Рисунок 14">
          <a:extLst>
            <a:ext uri="{FF2B5EF4-FFF2-40B4-BE49-F238E27FC236}">
              <a16:creationId xmlns:a16="http://schemas.microsoft.com/office/drawing/2014/main" id="{00000000-0008-0000-0E00-0000F66303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b="217"/>
        <a:stretch>
          <a:fillRect/>
        </a:stretch>
      </xdr:blipFill>
      <xdr:spPr bwMode="auto">
        <a:xfrm>
          <a:off x="2219325" y="49491900"/>
          <a:ext cx="4191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714375</xdr:colOff>
      <xdr:row>221</xdr:row>
      <xdr:rowOff>142875</xdr:rowOff>
    </xdr:from>
    <xdr:to>
      <xdr:col>2</xdr:col>
      <xdr:colOff>523875</xdr:colOff>
      <xdr:row>224</xdr:row>
      <xdr:rowOff>533400</xdr:rowOff>
    </xdr:to>
    <xdr:pic>
      <xdr:nvPicPr>
        <xdr:cNvPr id="222199" name="Рисунок 79">
          <a:extLst>
            <a:ext uri="{FF2B5EF4-FFF2-40B4-BE49-F238E27FC236}">
              <a16:creationId xmlns:a16="http://schemas.microsoft.com/office/drawing/2014/main" id="{00000000-0008-0000-0E00-0000F76303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962150" y="50292000"/>
          <a:ext cx="9334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904875</xdr:colOff>
      <xdr:row>225</xdr:row>
      <xdr:rowOff>161925</xdr:rowOff>
    </xdr:from>
    <xdr:to>
      <xdr:col>2</xdr:col>
      <xdr:colOff>323850</xdr:colOff>
      <xdr:row>229</xdr:row>
      <xdr:rowOff>0</xdr:rowOff>
    </xdr:to>
    <xdr:pic>
      <xdr:nvPicPr>
        <xdr:cNvPr id="222200" name="Рисунок 80">
          <a:extLst>
            <a:ext uri="{FF2B5EF4-FFF2-40B4-BE49-F238E27FC236}">
              <a16:creationId xmlns:a16="http://schemas.microsoft.com/office/drawing/2014/main" id="{00000000-0008-0000-0E00-0000F86303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152650" y="51473100"/>
          <a:ext cx="5429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647700</xdr:colOff>
      <xdr:row>229</xdr:row>
      <xdr:rowOff>76200</xdr:rowOff>
    </xdr:from>
    <xdr:to>
      <xdr:col>2</xdr:col>
      <xdr:colOff>619125</xdr:colOff>
      <xdr:row>233</xdr:row>
      <xdr:rowOff>0</xdr:rowOff>
    </xdr:to>
    <xdr:pic>
      <xdr:nvPicPr>
        <xdr:cNvPr id="222201" name="Рисунок 81">
          <a:extLst>
            <a:ext uri="{FF2B5EF4-FFF2-40B4-BE49-F238E27FC236}">
              <a16:creationId xmlns:a16="http://schemas.microsoft.com/office/drawing/2014/main" id="{00000000-0008-0000-0E00-0000F96303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895475" y="52149375"/>
          <a:ext cx="10953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952500</xdr:colOff>
      <xdr:row>233</xdr:row>
      <xdr:rowOff>161925</xdr:rowOff>
    </xdr:from>
    <xdr:to>
      <xdr:col>2</xdr:col>
      <xdr:colOff>371475</xdr:colOff>
      <xdr:row>237</xdr:row>
      <xdr:rowOff>0</xdr:rowOff>
    </xdr:to>
    <xdr:pic>
      <xdr:nvPicPr>
        <xdr:cNvPr id="222202" name="Рисунок 82">
          <a:extLst>
            <a:ext uri="{FF2B5EF4-FFF2-40B4-BE49-F238E27FC236}">
              <a16:creationId xmlns:a16="http://schemas.microsoft.com/office/drawing/2014/main" id="{00000000-0008-0000-0E00-0000FA6303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200275" y="53378100"/>
          <a:ext cx="5429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647700</xdr:colOff>
      <xdr:row>237</xdr:row>
      <xdr:rowOff>57150</xdr:rowOff>
    </xdr:from>
    <xdr:to>
      <xdr:col>2</xdr:col>
      <xdr:colOff>628650</xdr:colOff>
      <xdr:row>241</xdr:row>
      <xdr:rowOff>2382</xdr:rowOff>
    </xdr:to>
    <xdr:pic>
      <xdr:nvPicPr>
        <xdr:cNvPr id="222203" name="Рисунок 83">
          <a:extLst>
            <a:ext uri="{FF2B5EF4-FFF2-40B4-BE49-F238E27FC236}">
              <a16:creationId xmlns:a16="http://schemas.microsoft.com/office/drawing/2014/main" id="{00000000-0008-0000-0E00-0000FB6303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895475" y="54035325"/>
          <a:ext cx="11049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895350</xdr:colOff>
      <xdr:row>241</xdr:row>
      <xdr:rowOff>161925</xdr:rowOff>
    </xdr:from>
    <xdr:to>
      <xdr:col>2</xdr:col>
      <xdr:colOff>419100</xdr:colOff>
      <xdr:row>244</xdr:row>
      <xdr:rowOff>295275</xdr:rowOff>
    </xdr:to>
    <xdr:pic>
      <xdr:nvPicPr>
        <xdr:cNvPr id="222204" name="Рисунок 84">
          <a:extLst>
            <a:ext uri="{FF2B5EF4-FFF2-40B4-BE49-F238E27FC236}">
              <a16:creationId xmlns:a16="http://schemas.microsoft.com/office/drawing/2014/main" id="{00000000-0008-0000-0E00-0000FC6303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143125" y="55273575"/>
          <a:ext cx="6477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885825</xdr:colOff>
      <xdr:row>245</xdr:row>
      <xdr:rowOff>57150</xdr:rowOff>
    </xdr:from>
    <xdr:to>
      <xdr:col>2</xdr:col>
      <xdr:colOff>409575</xdr:colOff>
      <xdr:row>248</xdr:row>
      <xdr:rowOff>190500</xdr:rowOff>
    </xdr:to>
    <xdr:pic>
      <xdr:nvPicPr>
        <xdr:cNvPr id="222205" name="Рисунок 85">
          <a:extLst>
            <a:ext uri="{FF2B5EF4-FFF2-40B4-BE49-F238E27FC236}">
              <a16:creationId xmlns:a16="http://schemas.microsoft.com/office/drawing/2014/main" id="{00000000-0008-0000-0E00-0000FD6303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133600" y="56149875"/>
          <a:ext cx="6477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847725</xdr:colOff>
      <xdr:row>255</xdr:row>
      <xdr:rowOff>85725</xdr:rowOff>
    </xdr:from>
    <xdr:to>
      <xdr:col>2</xdr:col>
      <xdr:colOff>323850</xdr:colOff>
      <xdr:row>258</xdr:row>
      <xdr:rowOff>161925</xdr:rowOff>
    </xdr:to>
    <xdr:pic>
      <xdr:nvPicPr>
        <xdr:cNvPr id="222206" name="Рисунок 86">
          <a:extLst>
            <a:ext uri="{FF2B5EF4-FFF2-40B4-BE49-F238E27FC236}">
              <a16:creationId xmlns:a16="http://schemas.microsoft.com/office/drawing/2014/main" id="{00000000-0008-0000-0E00-0000FE6303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095500" y="58331100"/>
          <a:ext cx="6000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130</xdr:row>
      <xdr:rowOff>57150</xdr:rowOff>
    </xdr:from>
    <xdr:to>
      <xdr:col>2</xdr:col>
      <xdr:colOff>866775</xdr:colOff>
      <xdr:row>134</xdr:row>
      <xdr:rowOff>3174</xdr:rowOff>
    </xdr:to>
    <xdr:pic>
      <xdr:nvPicPr>
        <xdr:cNvPr id="232448" name="Рисунок 3">
          <a:extLst>
            <a:ext uri="{FF2B5EF4-FFF2-40B4-BE49-F238E27FC236}">
              <a16:creationId xmlns:a16="http://schemas.microsoft.com/office/drawing/2014/main" id="{00000000-0008-0000-0E00-0000008C03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857375" y="29937075"/>
          <a:ext cx="1381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292100</xdr:colOff>
      <xdr:row>0</xdr:row>
      <xdr:rowOff>0</xdr:rowOff>
    </xdr:from>
    <xdr:to>
      <xdr:col>1</xdr:col>
      <xdr:colOff>1054100</xdr:colOff>
      <xdr:row>1</xdr:row>
      <xdr:rowOff>146050</xdr:rowOff>
    </xdr:to>
    <xdr:pic>
      <xdr:nvPicPr>
        <xdr:cNvPr id="2" name="Рисунок 1">
          <a:extLst>
            <a:ext uri="{FF2B5EF4-FFF2-40B4-BE49-F238E27FC236}">
              <a16:creationId xmlns:a16="http://schemas.microsoft.com/office/drawing/2014/main" id="{705E75FA-1179-41DF-BF55-8BBE1890E2EE}"/>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92100" y="0"/>
          <a:ext cx="2070100" cy="135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295274</xdr:colOff>
      <xdr:row>101</xdr:row>
      <xdr:rowOff>145256</xdr:rowOff>
    </xdr:from>
    <xdr:to>
      <xdr:col>2</xdr:col>
      <xdr:colOff>1219199</xdr:colOff>
      <xdr:row>105</xdr:row>
      <xdr:rowOff>107156</xdr:rowOff>
    </xdr:to>
    <xdr:pic>
      <xdr:nvPicPr>
        <xdr:cNvPr id="221007" name="Рисунок 247">
          <a:extLst>
            <a:ext uri="{FF2B5EF4-FFF2-40B4-BE49-F238E27FC236}">
              <a16:creationId xmlns:a16="http://schemas.microsoft.com/office/drawing/2014/main" id="{00000000-0008-0000-0300-00004F5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49" y="22945725"/>
          <a:ext cx="9239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369093</xdr:colOff>
      <xdr:row>90</xdr:row>
      <xdr:rowOff>128588</xdr:rowOff>
    </xdr:from>
    <xdr:to>
      <xdr:col>2</xdr:col>
      <xdr:colOff>1178718</xdr:colOff>
      <xdr:row>94</xdr:row>
      <xdr:rowOff>52388</xdr:rowOff>
    </xdr:to>
    <xdr:pic>
      <xdr:nvPicPr>
        <xdr:cNvPr id="221008" name="Рисунок 52">
          <a:extLst>
            <a:ext uri="{FF2B5EF4-FFF2-40B4-BE49-F238E27FC236}">
              <a16:creationId xmlns:a16="http://schemas.microsoft.com/office/drawing/2014/main" id="{00000000-0008-0000-0300-0000505F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342" b="456"/>
        <a:stretch>
          <a:fillRect/>
        </a:stretch>
      </xdr:blipFill>
      <xdr:spPr bwMode="auto">
        <a:xfrm>
          <a:off x="2607468" y="20833557"/>
          <a:ext cx="8096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188</xdr:row>
      <xdr:rowOff>0</xdr:rowOff>
    </xdr:from>
    <xdr:to>
      <xdr:col>0</xdr:col>
      <xdr:colOff>381000</xdr:colOff>
      <xdr:row>188</xdr:row>
      <xdr:rowOff>338137</xdr:rowOff>
    </xdr:to>
    <xdr:sp macro="" textlink="">
      <xdr:nvSpPr>
        <xdr:cNvPr id="221010" name="AutoShape 1" descr="image (42).png">
          <a:extLst>
            <a:ext uri="{FF2B5EF4-FFF2-40B4-BE49-F238E27FC236}">
              <a16:creationId xmlns:a16="http://schemas.microsoft.com/office/drawing/2014/main" id="{00000000-0008-0000-0300-0000525F0300}"/>
            </a:ext>
          </a:extLst>
        </xdr:cNvPr>
        <xdr:cNvSpPr>
          <a:spLocks noChangeAspect="1" noChangeArrowheads="1"/>
        </xdr:cNvSpPr>
      </xdr:nvSpPr>
      <xdr:spPr bwMode="auto">
        <a:xfrm>
          <a:off x="13449300" y="44157900"/>
          <a:ext cx="3810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416718</xdr:colOff>
      <xdr:row>34</xdr:row>
      <xdr:rowOff>52387</xdr:rowOff>
    </xdr:from>
    <xdr:to>
      <xdr:col>2</xdr:col>
      <xdr:colOff>1226343</xdr:colOff>
      <xdr:row>38</xdr:row>
      <xdr:rowOff>14287</xdr:rowOff>
    </xdr:to>
    <xdr:pic>
      <xdr:nvPicPr>
        <xdr:cNvPr id="221014" name="Рисунок 52">
          <a:extLst>
            <a:ext uri="{FF2B5EF4-FFF2-40B4-BE49-F238E27FC236}">
              <a16:creationId xmlns:a16="http://schemas.microsoft.com/office/drawing/2014/main" id="{00000000-0008-0000-0300-0000565F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342" b="456"/>
        <a:stretch>
          <a:fillRect/>
        </a:stretch>
      </xdr:blipFill>
      <xdr:spPr bwMode="auto">
        <a:xfrm>
          <a:off x="2655093" y="12149137"/>
          <a:ext cx="8096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314324</xdr:colOff>
      <xdr:row>49</xdr:row>
      <xdr:rowOff>130969</xdr:rowOff>
    </xdr:from>
    <xdr:to>
      <xdr:col>2</xdr:col>
      <xdr:colOff>1228724</xdr:colOff>
      <xdr:row>53</xdr:row>
      <xdr:rowOff>83344</xdr:rowOff>
    </xdr:to>
    <xdr:pic>
      <xdr:nvPicPr>
        <xdr:cNvPr id="221015" name="Рисунок 247">
          <a:extLst>
            <a:ext uri="{FF2B5EF4-FFF2-40B4-BE49-F238E27FC236}">
              <a16:creationId xmlns:a16="http://schemas.microsoft.com/office/drawing/2014/main" id="{00000000-0008-0000-0300-0000575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699" y="12037219"/>
          <a:ext cx="9144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283370</xdr:colOff>
      <xdr:row>66</xdr:row>
      <xdr:rowOff>190499</xdr:rowOff>
    </xdr:from>
    <xdr:to>
      <xdr:col>2</xdr:col>
      <xdr:colOff>1207295</xdr:colOff>
      <xdr:row>70</xdr:row>
      <xdr:rowOff>152399</xdr:rowOff>
    </xdr:to>
    <xdr:pic>
      <xdr:nvPicPr>
        <xdr:cNvPr id="221016" name="Рисунок 247">
          <a:extLst>
            <a:ext uri="{FF2B5EF4-FFF2-40B4-BE49-F238E27FC236}">
              <a16:creationId xmlns:a16="http://schemas.microsoft.com/office/drawing/2014/main" id="{00000000-0008-0000-0300-0000585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1745" y="15335249"/>
          <a:ext cx="9239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117156</xdr:colOff>
      <xdr:row>64</xdr:row>
      <xdr:rowOff>135252</xdr:rowOff>
    </xdr:from>
    <xdr:to>
      <xdr:col>0</xdr:col>
      <xdr:colOff>1009333</xdr:colOff>
      <xdr:row>66</xdr:row>
      <xdr:rowOff>90868</xdr:rowOff>
    </xdr:to>
    <xdr:sp macro="" textlink="">
      <xdr:nvSpPr>
        <xdr:cNvPr id="58" name="Облачко с текстом: овальное 57">
          <a:extLst>
            <a:ext uri="{FF2B5EF4-FFF2-40B4-BE49-F238E27FC236}">
              <a16:creationId xmlns:a16="http://schemas.microsoft.com/office/drawing/2014/main" id="{00000000-0008-0000-0300-00003A000000}"/>
            </a:ext>
          </a:extLst>
        </xdr:cNvPr>
        <xdr:cNvSpPr/>
      </xdr:nvSpPr>
      <xdr:spPr>
        <a:xfrm flipH="1">
          <a:off x="117156" y="24043002"/>
          <a:ext cx="892177" cy="33661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editAs="oneCell">
    <xdr:from>
      <xdr:col>2</xdr:col>
      <xdr:colOff>166688</xdr:colOff>
      <xdr:row>14</xdr:row>
      <xdr:rowOff>88107</xdr:rowOff>
    </xdr:from>
    <xdr:to>
      <xdr:col>2</xdr:col>
      <xdr:colOff>1385888</xdr:colOff>
      <xdr:row>18</xdr:row>
      <xdr:rowOff>88107</xdr:rowOff>
    </xdr:to>
    <xdr:pic>
      <xdr:nvPicPr>
        <xdr:cNvPr id="221023" name="Рисунок 1">
          <a:extLst>
            <a:ext uri="{FF2B5EF4-FFF2-40B4-BE49-F238E27FC236}">
              <a16:creationId xmlns:a16="http://schemas.microsoft.com/office/drawing/2014/main" id="{00000000-0008-0000-0300-00005F5F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10800000">
          <a:off x="2405063" y="5326857"/>
          <a:ext cx="1219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188</xdr:row>
      <xdr:rowOff>0</xdr:rowOff>
    </xdr:from>
    <xdr:to>
      <xdr:col>0</xdr:col>
      <xdr:colOff>381000</xdr:colOff>
      <xdr:row>188</xdr:row>
      <xdr:rowOff>316706</xdr:rowOff>
    </xdr:to>
    <xdr:sp macro="" textlink="">
      <xdr:nvSpPr>
        <xdr:cNvPr id="221047" name="AutoShape 1" descr="image (42).png">
          <a:extLst>
            <a:ext uri="{FF2B5EF4-FFF2-40B4-BE49-F238E27FC236}">
              <a16:creationId xmlns:a16="http://schemas.microsoft.com/office/drawing/2014/main" id="{00000000-0008-0000-0300-0000775F0300}"/>
            </a:ext>
          </a:extLst>
        </xdr:cNvPr>
        <xdr:cNvSpPr>
          <a:spLocks noChangeAspect="1" noChangeArrowheads="1"/>
        </xdr:cNvSpPr>
      </xdr:nvSpPr>
      <xdr:spPr bwMode="auto">
        <a:xfrm>
          <a:off x="13449300" y="52959000"/>
          <a:ext cx="3810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276225</xdr:colOff>
      <xdr:row>110</xdr:row>
      <xdr:rowOff>164306</xdr:rowOff>
    </xdr:from>
    <xdr:to>
      <xdr:col>2</xdr:col>
      <xdr:colOff>1190625</xdr:colOff>
      <xdr:row>113</xdr:row>
      <xdr:rowOff>59531</xdr:rowOff>
    </xdr:to>
    <xdr:pic>
      <xdr:nvPicPr>
        <xdr:cNvPr id="221050" name="Рисунок 247">
          <a:extLst>
            <a:ext uri="{FF2B5EF4-FFF2-40B4-BE49-F238E27FC236}">
              <a16:creationId xmlns:a16="http://schemas.microsoft.com/office/drawing/2014/main" id="{00000000-0008-0000-0300-00007A5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0" y="24679275"/>
          <a:ext cx="914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20</xdr:row>
      <xdr:rowOff>116682</xdr:rowOff>
    </xdr:from>
    <xdr:to>
      <xdr:col>3</xdr:col>
      <xdr:colOff>4762</xdr:colOff>
      <xdr:row>25</xdr:row>
      <xdr:rowOff>183357</xdr:rowOff>
    </xdr:to>
    <xdr:pic>
      <xdr:nvPicPr>
        <xdr:cNvPr id="221052" name="Рисунок 1">
          <a:extLst>
            <a:ext uri="{FF2B5EF4-FFF2-40B4-BE49-F238E27FC236}">
              <a16:creationId xmlns:a16="http://schemas.microsoft.com/office/drawing/2014/main" id="{00000000-0008-0000-0300-00007C5F03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6000" y="6498432"/>
          <a:ext cx="14573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125</xdr:row>
      <xdr:rowOff>35720</xdr:rowOff>
    </xdr:from>
    <xdr:to>
      <xdr:col>2</xdr:col>
      <xdr:colOff>1460684</xdr:colOff>
      <xdr:row>130</xdr:row>
      <xdr:rowOff>71438</xdr:rowOff>
    </xdr:to>
    <xdr:pic>
      <xdr:nvPicPr>
        <xdr:cNvPr id="49" name="Рисунок 1">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6000" y="29075064"/>
          <a:ext cx="1413059" cy="988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130969</xdr:colOff>
      <xdr:row>133</xdr:row>
      <xdr:rowOff>178594</xdr:rowOff>
    </xdr:from>
    <xdr:to>
      <xdr:col>2</xdr:col>
      <xdr:colOff>1350169</xdr:colOff>
      <xdr:row>137</xdr:row>
      <xdr:rowOff>178594</xdr:rowOff>
    </xdr:to>
    <xdr:pic>
      <xdr:nvPicPr>
        <xdr:cNvPr id="50" name="Рисунок 1">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10800000">
          <a:off x="2369344" y="39457313"/>
          <a:ext cx="1219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256382</xdr:colOff>
      <xdr:row>145</xdr:row>
      <xdr:rowOff>83345</xdr:rowOff>
    </xdr:from>
    <xdr:to>
      <xdr:col>2</xdr:col>
      <xdr:colOff>1173163</xdr:colOff>
      <xdr:row>149</xdr:row>
      <xdr:rowOff>107157</xdr:rowOff>
    </xdr:to>
    <xdr:pic>
      <xdr:nvPicPr>
        <xdr:cNvPr id="52" name="Рисунок 52">
          <a:extLst>
            <a:ext uri="{FF2B5EF4-FFF2-40B4-BE49-F238E27FC236}">
              <a16:creationId xmlns:a16="http://schemas.microsoft.com/office/drawing/2014/main" id="{00000000-0008-0000-03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342" b="456"/>
        <a:stretch>
          <a:fillRect/>
        </a:stretch>
      </xdr:blipFill>
      <xdr:spPr bwMode="auto">
        <a:xfrm>
          <a:off x="2494757" y="32242126"/>
          <a:ext cx="916781" cy="78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321467</xdr:colOff>
      <xdr:row>158</xdr:row>
      <xdr:rowOff>107156</xdr:rowOff>
    </xdr:from>
    <xdr:to>
      <xdr:col>2</xdr:col>
      <xdr:colOff>1245392</xdr:colOff>
      <xdr:row>162</xdr:row>
      <xdr:rowOff>50006</xdr:rowOff>
    </xdr:to>
    <xdr:pic>
      <xdr:nvPicPr>
        <xdr:cNvPr id="53" name="Рисунок 247">
          <a:extLst>
            <a:ext uri="{FF2B5EF4-FFF2-40B4-BE49-F238E27FC236}">
              <a16:creationId xmlns:a16="http://schemas.microsoft.com/office/drawing/2014/main" id="{00000000-0008-0000-03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9842" y="35052000"/>
          <a:ext cx="9239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166687</xdr:colOff>
      <xdr:row>165</xdr:row>
      <xdr:rowOff>154782</xdr:rowOff>
    </xdr:from>
    <xdr:to>
      <xdr:col>2</xdr:col>
      <xdr:colOff>1347787</xdr:colOff>
      <xdr:row>170</xdr:row>
      <xdr:rowOff>59532</xdr:rowOff>
    </xdr:to>
    <xdr:pic>
      <xdr:nvPicPr>
        <xdr:cNvPr id="54" name="Рисунок 58">
          <a:extLst>
            <a:ext uri="{FF2B5EF4-FFF2-40B4-BE49-F238E27FC236}">
              <a16:creationId xmlns:a16="http://schemas.microsoft.com/office/drawing/2014/main" id="{00000000-0008-0000-0300-00003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05062" y="45577126"/>
          <a:ext cx="11811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177</xdr:row>
      <xdr:rowOff>357187</xdr:rowOff>
    </xdr:from>
    <xdr:to>
      <xdr:col>2</xdr:col>
      <xdr:colOff>1209675</xdr:colOff>
      <xdr:row>181</xdr:row>
      <xdr:rowOff>114299</xdr:rowOff>
    </xdr:to>
    <xdr:pic>
      <xdr:nvPicPr>
        <xdr:cNvPr id="55" name="Рисунок 247">
          <a:extLst>
            <a:ext uri="{FF2B5EF4-FFF2-40B4-BE49-F238E27FC236}">
              <a16:creationId xmlns:a16="http://schemas.microsoft.com/office/drawing/2014/main" id="{00000000-0008-0000-03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4125" y="49006125"/>
          <a:ext cx="9239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39</xdr:row>
      <xdr:rowOff>95250</xdr:rowOff>
    </xdr:from>
    <xdr:to>
      <xdr:col>0</xdr:col>
      <xdr:colOff>987427</xdr:colOff>
      <xdr:row>41</xdr:row>
      <xdr:rowOff>50866</xdr:rowOff>
    </xdr:to>
    <xdr:sp macro="" textlink="">
      <xdr:nvSpPr>
        <xdr:cNvPr id="47" name="Облачко с текстом: овальное 46">
          <a:extLst>
            <a:ext uri="{FF2B5EF4-FFF2-40B4-BE49-F238E27FC236}">
              <a16:creationId xmlns:a16="http://schemas.microsoft.com/office/drawing/2014/main" id="{00000000-0008-0000-0300-00002F000000}"/>
            </a:ext>
          </a:extLst>
        </xdr:cNvPr>
        <xdr:cNvSpPr/>
      </xdr:nvSpPr>
      <xdr:spPr>
        <a:xfrm flipH="1">
          <a:off x="95250" y="10096500"/>
          <a:ext cx="892177" cy="33661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130969</xdr:colOff>
      <xdr:row>16</xdr:row>
      <xdr:rowOff>35719</xdr:rowOff>
    </xdr:from>
    <xdr:to>
      <xdr:col>0</xdr:col>
      <xdr:colOff>1023146</xdr:colOff>
      <xdr:row>17</xdr:row>
      <xdr:rowOff>181835</xdr:rowOff>
    </xdr:to>
    <xdr:sp macro="" textlink="">
      <xdr:nvSpPr>
        <xdr:cNvPr id="51" name="Облачко с текстом: овальное 50">
          <a:extLst>
            <a:ext uri="{FF2B5EF4-FFF2-40B4-BE49-F238E27FC236}">
              <a16:creationId xmlns:a16="http://schemas.microsoft.com/office/drawing/2014/main" id="{00000000-0008-0000-0300-000033000000}"/>
            </a:ext>
          </a:extLst>
        </xdr:cNvPr>
        <xdr:cNvSpPr/>
      </xdr:nvSpPr>
      <xdr:spPr>
        <a:xfrm flipH="1">
          <a:off x="130969" y="5655469"/>
          <a:ext cx="892177" cy="33661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119063</xdr:colOff>
      <xdr:row>128</xdr:row>
      <xdr:rowOff>23813</xdr:rowOff>
    </xdr:from>
    <xdr:to>
      <xdr:col>0</xdr:col>
      <xdr:colOff>1011240</xdr:colOff>
      <xdr:row>129</xdr:row>
      <xdr:rowOff>169929</xdr:rowOff>
    </xdr:to>
    <xdr:sp macro="" textlink="">
      <xdr:nvSpPr>
        <xdr:cNvPr id="30" name="Облачко с текстом: овальное 46">
          <a:extLst>
            <a:ext uri="{FF2B5EF4-FFF2-40B4-BE49-F238E27FC236}">
              <a16:creationId xmlns:a16="http://schemas.microsoft.com/office/drawing/2014/main" id="{00000000-0008-0000-0300-00001E000000}"/>
            </a:ext>
          </a:extLst>
        </xdr:cNvPr>
        <xdr:cNvSpPr/>
      </xdr:nvSpPr>
      <xdr:spPr>
        <a:xfrm flipH="1">
          <a:off x="119063" y="28717876"/>
          <a:ext cx="892177" cy="33661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130969</xdr:colOff>
      <xdr:row>151</xdr:row>
      <xdr:rowOff>83344</xdr:rowOff>
    </xdr:from>
    <xdr:to>
      <xdr:col>0</xdr:col>
      <xdr:colOff>1023146</xdr:colOff>
      <xdr:row>153</xdr:row>
      <xdr:rowOff>38960</xdr:rowOff>
    </xdr:to>
    <xdr:sp macro="" textlink="">
      <xdr:nvSpPr>
        <xdr:cNvPr id="31" name="Облачко с текстом: овальное 46">
          <a:extLst>
            <a:ext uri="{FF2B5EF4-FFF2-40B4-BE49-F238E27FC236}">
              <a16:creationId xmlns:a16="http://schemas.microsoft.com/office/drawing/2014/main" id="{00000000-0008-0000-0300-00001F000000}"/>
            </a:ext>
          </a:extLst>
        </xdr:cNvPr>
        <xdr:cNvSpPr/>
      </xdr:nvSpPr>
      <xdr:spPr>
        <a:xfrm flipH="1">
          <a:off x="130969" y="33385125"/>
          <a:ext cx="892177" cy="33661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130967</xdr:colOff>
      <xdr:row>174</xdr:row>
      <xdr:rowOff>166688</xdr:rowOff>
    </xdr:from>
    <xdr:to>
      <xdr:col>0</xdr:col>
      <xdr:colOff>1023144</xdr:colOff>
      <xdr:row>177</xdr:row>
      <xdr:rowOff>71438</xdr:rowOff>
    </xdr:to>
    <xdr:sp macro="" textlink="">
      <xdr:nvSpPr>
        <xdr:cNvPr id="32" name="Облачко с текстом: овальное 46">
          <a:extLst>
            <a:ext uri="{FF2B5EF4-FFF2-40B4-BE49-F238E27FC236}">
              <a16:creationId xmlns:a16="http://schemas.microsoft.com/office/drawing/2014/main" id="{00000000-0008-0000-0300-000020000000}"/>
            </a:ext>
          </a:extLst>
        </xdr:cNvPr>
        <xdr:cNvSpPr/>
      </xdr:nvSpPr>
      <xdr:spPr>
        <a:xfrm flipH="1">
          <a:off x="130967" y="66020157"/>
          <a:ext cx="892177" cy="476250"/>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editAs="oneCell">
    <xdr:from>
      <xdr:col>2</xdr:col>
      <xdr:colOff>130969</xdr:colOff>
      <xdr:row>208</xdr:row>
      <xdr:rowOff>178593</xdr:rowOff>
    </xdr:from>
    <xdr:to>
      <xdr:col>2</xdr:col>
      <xdr:colOff>1426078</xdr:colOff>
      <xdr:row>214</xdr:row>
      <xdr:rowOff>178592</xdr:rowOff>
    </xdr:to>
    <xdr:pic>
      <xdr:nvPicPr>
        <xdr:cNvPr id="29" name="Рисунок 28">
          <a:extLst>
            <a:ext uri="{FF2B5EF4-FFF2-40B4-BE49-F238E27FC236}">
              <a16:creationId xmlns:a16="http://schemas.microsoft.com/office/drawing/2014/main" id="{04958192-1266-400D-AEA0-E4AE9B12B40C}"/>
            </a:ext>
          </a:extLst>
        </xdr:cNvPr>
        <xdr:cNvPicPr>
          <a:picLocks noChangeAspect="1"/>
        </xdr:cNvPicPr>
      </xdr:nvPicPr>
      <xdr:blipFill>
        <a:blip xmlns:r="http://schemas.openxmlformats.org/officeDocument/2006/relationships" r:embed="rId6"/>
        <a:stretch>
          <a:fillRect/>
        </a:stretch>
      </xdr:blipFill>
      <xdr:spPr>
        <a:xfrm>
          <a:off x="2359819" y="85503543"/>
          <a:ext cx="1295109" cy="1142999"/>
        </a:xfrm>
        <a:prstGeom prst="rect">
          <a:avLst/>
        </a:prstGeom>
      </xdr:spPr>
    </xdr:pic>
    <xdr:clientData/>
  </xdr:twoCellAnchor>
  <xdr:twoCellAnchor editAs="oneCell">
    <xdr:from>
      <xdr:col>2</xdr:col>
      <xdr:colOff>47625</xdr:colOff>
      <xdr:row>241</xdr:row>
      <xdr:rowOff>23813</xdr:rowOff>
    </xdr:from>
    <xdr:to>
      <xdr:col>2</xdr:col>
      <xdr:colOff>1378726</xdr:colOff>
      <xdr:row>246</xdr:row>
      <xdr:rowOff>142874</xdr:rowOff>
    </xdr:to>
    <xdr:pic>
      <xdr:nvPicPr>
        <xdr:cNvPr id="33" name="Рисунок 32">
          <a:extLst>
            <a:ext uri="{FF2B5EF4-FFF2-40B4-BE49-F238E27FC236}">
              <a16:creationId xmlns:a16="http://schemas.microsoft.com/office/drawing/2014/main" id="{9989F32F-2F39-4765-9341-7A10D8E1EAC2}"/>
            </a:ext>
          </a:extLst>
        </xdr:cNvPr>
        <xdr:cNvPicPr>
          <a:picLocks noChangeAspect="1"/>
        </xdr:cNvPicPr>
      </xdr:nvPicPr>
      <xdr:blipFill>
        <a:blip xmlns:r="http://schemas.openxmlformats.org/officeDocument/2006/relationships" r:embed="rId7"/>
        <a:stretch>
          <a:fillRect/>
        </a:stretch>
      </xdr:blipFill>
      <xdr:spPr>
        <a:xfrm>
          <a:off x="2276475" y="91635263"/>
          <a:ext cx="1331101" cy="1071561"/>
        </a:xfrm>
        <a:prstGeom prst="rect">
          <a:avLst/>
        </a:prstGeom>
      </xdr:spPr>
    </xdr:pic>
    <xdr:clientData/>
  </xdr:twoCellAnchor>
  <xdr:twoCellAnchor editAs="oneCell">
    <xdr:from>
      <xdr:col>2</xdr:col>
      <xdr:colOff>88446</xdr:colOff>
      <xdr:row>263</xdr:row>
      <xdr:rowOff>13608</xdr:rowOff>
    </xdr:from>
    <xdr:to>
      <xdr:col>2</xdr:col>
      <xdr:colOff>1419547</xdr:colOff>
      <xdr:row>268</xdr:row>
      <xdr:rowOff>132669</xdr:rowOff>
    </xdr:to>
    <xdr:pic>
      <xdr:nvPicPr>
        <xdr:cNvPr id="34" name="Рисунок 33">
          <a:extLst>
            <a:ext uri="{FF2B5EF4-FFF2-40B4-BE49-F238E27FC236}">
              <a16:creationId xmlns:a16="http://schemas.microsoft.com/office/drawing/2014/main" id="{EBBA65D0-F7D5-4CFA-8EDB-2D1FE625FD52}"/>
            </a:ext>
          </a:extLst>
        </xdr:cNvPr>
        <xdr:cNvPicPr>
          <a:picLocks noChangeAspect="1"/>
        </xdr:cNvPicPr>
      </xdr:nvPicPr>
      <xdr:blipFill>
        <a:blip xmlns:r="http://schemas.openxmlformats.org/officeDocument/2006/relationships" r:embed="rId7"/>
        <a:stretch>
          <a:fillRect/>
        </a:stretch>
      </xdr:blipFill>
      <xdr:spPr>
        <a:xfrm>
          <a:off x="2317296" y="95816058"/>
          <a:ext cx="1331101" cy="1071561"/>
        </a:xfrm>
        <a:prstGeom prst="rect">
          <a:avLst/>
        </a:prstGeom>
      </xdr:spPr>
    </xdr:pic>
    <xdr:clientData/>
  </xdr:twoCellAnchor>
  <xdr:twoCellAnchor editAs="oneCell">
    <xdr:from>
      <xdr:col>2</xdr:col>
      <xdr:colOff>156483</xdr:colOff>
      <xdr:row>272</xdr:row>
      <xdr:rowOff>180294</xdr:rowOff>
    </xdr:from>
    <xdr:to>
      <xdr:col>2</xdr:col>
      <xdr:colOff>1346959</xdr:colOff>
      <xdr:row>279</xdr:row>
      <xdr:rowOff>46794</xdr:rowOff>
    </xdr:to>
    <xdr:pic>
      <xdr:nvPicPr>
        <xdr:cNvPr id="35" name="Рисунок 34">
          <a:extLst>
            <a:ext uri="{FF2B5EF4-FFF2-40B4-BE49-F238E27FC236}">
              <a16:creationId xmlns:a16="http://schemas.microsoft.com/office/drawing/2014/main" id="{C2625A7B-8D57-4AAC-8FA7-89C1CB4EB040}"/>
            </a:ext>
          </a:extLst>
        </xdr:cNvPr>
        <xdr:cNvPicPr>
          <a:picLocks noChangeAspect="1"/>
        </xdr:cNvPicPr>
      </xdr:nvPicPr>
      <xdr:blipFill>
        <a:blip xmlns:r="http://schemas.openxmlformats.org/officeDocument/2006/relationships" r:embed="rId8"/>
        <a:stretch>
          <a:fillRect/>
        </a:stretch>
      </xdr:blipFill>
      <xdr:spPr>
        <a:xfrm>
          <a:off x="2385333" y="97697244"/>
          <a:ext cx="1190476" cy="1200000"/>
        </a:xfrm>
        <a:prstGeom prst="rect">
          <a:avLst/>
        </a:prstGeom>
      </xdr:spPr>
    </xdr:pic>
    <xdr:clientData/>
  </xdr:twoCellAnchor>
  <xdr:twoCellAnchor>
    <xdr:from>
      <xdr:col>0</xdr:col>
      <xdr:colOff>433727</xdr:colOff>
      <xdr:row>273</xdr:row>
      <xdr:rowOff>181995</xdr:rowOff>
    </xdr:from>
    <xdr:to>
      <xdr:col>1</xdr:col>
      <xdr:colOff>362289</xdr:colOff>
      <xdr:row>276</xdr:row>
      <xdr:rowOff>146276</xdr:rowOff>
    </xdr:to>
    <xdr:sp macro="" textlink="">
      <xdr:nvSpPr>
        <xdr:cNvPr id="36" name="Облачко с текстом: овальное 46">
          <a:extLst>
            <a:ext uri="{FF2B5EF4-FFF2-40B4-BE49-F238E27FC236}">
              <a16:creationId xmlns:a16="http://schemas.microsoft.com/office/drawing/2014/main" id="{4E353F88-E370-42E6-B83F-2E2563A2883E}"/>
            </a:ext>
          </a:extLst>
        </xdr:cNvPr>
        <xdr:cNvSpPr/>
      </xdr:nvSpPr>
      <xdr:spPr>
        <a:xfrm flipH="1">
          <a:off x="433727" y="64326066"/>
          <a:ext cx="1044348" cy="535781"/>
        </a:xfrm>
        <a:prstGeom prst="wedgeEllipseCallou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b="1" i="0">
              <a:solidFill>
                <a:schemeClr val="tx1"/>
              </a:solidFill>
              <a:effectLst/>
              <a:latin typeface="+mn-lt"/>
              <a:ea typeface="+mn-ea"/>
              <a:cs typeface="+mn-cs"/>
            </a:rPr>
            <a:t>Новинка</a:t>
          </a:r>
          <a:endParaRPr lang="ru-RU" sz="1100" b="1">
            <a:solidFill>
              <a:schemeClr val="tx1"/>
            </a:solidFill>
          </a:endParaRPr>
        </a:p>
      </xdr:txBody>
    </xdr:sp>
    <xdr:clientData/>
  </xdr:twoCellAnchor>
  <xdr:twoCellAnchor>
    <xdr:from>
      <xdr:col>1</xdr:col>
      <xdr:colOff>425220</xdr:colOff>
      <xdr:row>186</xdr:row>
      <xdr:rowOff>25512</xdr:rowOff>
    </xdr:from>
    <xdr:to>
      <xdr:col>2</xdr:col>
      <xdr:colOff>748391</xdr:colOff>
      <xdr:row>188</xdr:row>
      <xdr:rowOff>503463</xdr:rowOff>
    </xdr:to>
    <xdr:sp macro="" textlink="">
      <xdr:nvSpPr>
        <xdr:cNvPr id="37" name="Облачко с текстом: овальное 46">
          <a:extLst>
            <a:ext uri="{FF2B5EF4-FFF2-40B4-BE49-F238E27FC236}">
              <a16:creationId xmlns:a16="http://schemas.microsoft.com/office/drawing/2014/main" id="{9571E82D-5352-45F2-88D2-BE64933225AE}"/>
            </a:ext>
          </a:extLst>
        </xdr:cNvPr>
        <xdr:cNvSpPr/>
      </xdr:nvSpPr>
      <xdr:spPr>
        <a:xfrm flipH="1">
          <a:off x="1541006" y="41676976"/>
          <a:ext cx="1438956" cy="858951"/>
        </a:xfrm>
        <a:prstGeom prst="wedgeEllipseCallout">
          <a:avLst>
            <a:gd name="adj1" fmla="val -62766"/>
            <a:gd name="adj2" fmla="val 35261"/>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600" b="1" i="0">
              <a:solidFill>
                <a:schemeClr val="tx1"/>
              </a:solidFill>
              <a:effectLst/>
              <a:latin typeface="+mn-lt"/>
              <a:ea typeface="+mn-ea"/>
              <a:cs typeface="+mn-cs"/>
            </a:rPr>
            <a:t>Новинка</a:t>
          </a:r>
          <a:endParaRPr lang="ru-RU" sz="1600" b="1">
            <a:solidFill>
              <a:schemeClr val="tx1"/>
            </a:solidFill>
          </a:endParaRPr>
        </a:p>
      </xdr:txBody>
    </xdr:sp>
    <xdr:clientData/>
  </xdr:twoCellAnchor>
  <xdr:twoCellAnchor>
    <xdr:from>
      <xdr:col>0</xdr:col>
      <xdr:colOff>292100</xdr:colOff>
      <xdr:row>0</xdr:row>
      <xdr:rowOff>0</xdr:rowOff>
    </xdr:from>
    <xdr:to>
      <xdr:col>2</xdr:col>
      <xdr:colOff>12700</xdr:colOff>
      <xdr:row>1</xdr:row>
      <xdr:rowOff>139700</xdr:rowOff>
    </xdr:to>
    <xdr:pic>
      <xdr:nvPicPr>
        <xdr:cNvPr id="2" name="Рисунок 1">
          <a:extLst>
            <a:ext uri="{FF2B5EF4-FFF2-40B4-BE49-F238E27FC236}">
              <a16:creationId xmlns:a16="http://schemas.microsoft.com/office/drawing/2014/main" id="{0D8DD602-4E92-44B4-9E16-2BBDCF702F4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92100" y="0"/>
          <a:ext cx="19939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204788</xdr:colOff>
      <xdr:row>17</xdr:row>
      <xdr:rowOff>83343</xdr:rowOff>
    </xdr:from>
    <xdr:to>
      <xdr:col>2</xdr:col>
      <xdr:colOff>1385888</xdr:colOff>
      <xdr:row>22</xdr:row>
      <xdr:rowOff>64293</xdr:rowOff>
    </xdr:to>
    <xdr:grpSp>
      <xdr:nvGrpSpPr>
        <xdr:cNvPr id="227553" name="Группа 54">
          <a:extLst>
            <a:ext uri="{FF2B5EF4-FFF2-40B4-BE49-F238E27FC236}">
              <a16:creationId xmlns:a16="http://schemas.microsoft.com/office/drawing/2014/main" id="{00000000-0008-0000-0400-0000E1780300}"/>
            </a:ext>
          </a:extLst>
        </xdr:cNvPr>
        <xdr:cNvGrpSpPr>
          <a:grpSpLocks/>
        </xdr:cNvGrpSpPr>
      </xdr:nvGrpSpPr>
      <xdr:grpSpPr bwMode="auto">
        <a:xfrm>
          <a:off x="2541588" y="5487193"/>
          <a:ext cx="1181100" cy="901700"/>
          <a:chOff x="6324600" y="21907500"/>
          <a:chExt cx="857250" cy="723901"/>
        </a:xfrm>
      </xdr:grpSpPr>
      <xdr:pic>
        <xdr:nvPicPr>
          <xdr:cNvPr id="227581" name="Рисунок 55">
            <a:extLst>
              <a:ext uri="{FF2B5EF4-FFF2-40B4-BE49-F238E27FC236}">
                <a16:creationId xmlns:a16="http://schemas.microsoft.com/office/drawing/2014/main" id="{00000000-0008-0000-0400-0000FD78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226" b="-787"/>
          <a:stretch>
            <a:fillRect/>
          </a:stretch>
        </xdr:blipFill>
        <xdr:spPr bwMode="auto">
          <a:xfrm rot="710832">
            <a:off x="6324600" y="22269452"/>
            <a:ext cx="678509"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7582" name="Рисунок 61">
            <a:extLst>
              <a:ext uri="{FF2B5EF4-FFF2-40B4-BE49-F238E27FC236}">
                <a16:creationId xmlns:a16="http://schemas.microsoft.com/office/drawing/2014/main" id="{00000000-0008-0000-0400-0000FE78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985" t="5956" r="5891" b="4633"/>
          <a:stretch>
            <a:fillRect/>
          </a:stretch>
        </xdr:blipFill>
        <xdr:spPr bwMode="auto">
          <a:xfrm rot="-1173476">
            <a:off x="6524626" y="21907500"/>
            <a:ext cx="657224" cy="510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290512</xdr:colOff>
      <xdr:row>52</xdr:row>
      <xdr:rowOff>188119</xdr:rowOff>
    </xdr:from>
    <xdr:to>
      <xdr:col>2</xdr:col>
      <xdr:colOff>1433512</xdr:colOff>
      <xdr:row>57</xdr:row>
      <xdr:rowOff>188119</xdr:rowOff>
    </xdr:to>
    <xdr:grpSp>
      <xdr:nvGrpSpPr>
        <xdr:cNvPr id="227554" name="Группа 62">
          <a:extLst>
            <a:ext uri="{FF2B5EF4-FFF2-40B4-BE49-F238E27FC236}">
              <a16:creationId xmlns:a16="http://schemas.microsoft.com/office/drawing/2014/main" id="{00000000-0008-0000-0400-0000E2780300}"/>
            </a:ext>
          </a:extLst>
        </xdr:cNvPr>
        <xdr:cNvGrpSpPr>
          <a:grpSpLocks/>
        </xdr:cNvGrpSpPr>
      </xdr:nvGrpSpPr>
      <xdr:grpSpPr bwMode="auto">
        <a:xfrm>
          <a:off x="2627312" y="12538869"/>
          <a:ext cx="1143000" cy="952500"/>
          <a:chOff x="1876425" y="11772900"/>
          <a:chExt cx="990600" cy="952500"/>
        </a:xfrm>
      </xdr:grpSpPr>
      <xdr:pic>
        <xdr:nvPicPr>
          <xdr:cNvPr id="227579" name="Рисунок 54">
            <a:extLst>
              <a:ext uri="{FF2B5EF4-FFF2-40B4-BE49-F238E27FC236}">
                <a16:creationId xmlns:a16="http://schemas.microsoft.com/office/drawing/2014/main" id="{00000000-0008-0000-0400-0000FB78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76425" y="11772900"/>
            <a:ext cx="9810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7580" name="Рисунок 55">
            <a:extLst>
              <a:ext uri="{FF2B5EF4-FFF2-40B4-BE49-F238E27FC236}">
                <a16:creationId xmlns:a16="http://schemas.microsoft.com/office/drawing/2014/main" id="{00000000-0008-0000-0400-0000FC780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43100" y="12115800"/>
            <a:ext cx="923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111918</xdr:colOff>
      <xdr:row>14</xdr:row>
      <xdr:rowOff>102868</xdr:rowOff>
    </xdr:from>
    <xdr:to>
      <xdr:col>0</xdr:col>
      <xdr:colOff>1011018</xdr:colOff>
      <xdr:row>16</xdr:row>
      <xdr:rowOff>75454</xdr:rowOff>
    </xdr:to>
    <xdr:sp macro="" textlink="">
      <xdr:nvSpPr>
        <xdr:cNvPr id="60" name="Облачко с текстом: овальное 59">
          <a:extLst>
            <a:ext uri="{FF2B5EF4-FFF2-40B4-BE49-F238E27FC236}">
              <a16:creationId xmlns:a16="http://schemas.microsoft.com/office/drawing/2014/main" id="{00000000-0008-0000-0400-00003C000000}"/>
            </a:ext>
          </a:extLst>
        </xdr:cNvPr>
        <xdr:cNvSpPr/>
      </xdr:nvSpPr>
      <xdr:spPr>
        <a:xfrm flipH="1">
          <a:off x="111918" y="5341618"/>
          <a:ext cx="899100" cy="35358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85248</xdr:colOff>
      <xdr:row>52</xdr:row>
      <xdr:rowOff>102868</xdr:rowOff>
    </xdr:from>
    <xdr:to>
      <xdr:col>0</xdr:col>
      <xdr:colOff>963137</xdr:colOff>
      <xdr:row>54</xdr:row>
      <xdr:rowOff>75454</xdr:rowOff>
    </xdr:to>
    <xdr:sp macro="" textlink="">
      <xdr:nvSpPr>
        <xdr:cNvPr id="61" name="Облачко с текстом: овальное 60">
          <a:extLst>
            <a:ext uri="{FF2B5EF4-FFF2-40B4-BE49-F238E27FC236}">
              <a16:creationId xmlns:a16="http://schemas.microsoft.com/office/drawing/2014/main" id="{00000000-0008-0000-0400-00003D000000}"/>
            </a:ext>
          </a:extLst>
        </xdr:cNvPr>
        <xdr:cNvSpPr/>
      </xdr:nvSpPr>
      <xdr:spPr>
        <a:xfrm flipH="1">
          <a:off x="85248" y="13699806"/>
          <a:ext cx="877889" cy="35358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2</xdr:col>
      <xdr:colOff>164306</xdr:colOff>
      <xdr:row>100</xdr:row>
      <xdr:rowOff>166687</xdr:rowOff>
    </xdr:from>
    <xdr:to>
      <xdr:col>3</xdr:col>
      <xdr:colOff>4762</xdr:colOff>
      <xdr:row>106</xdr:row>
      <xdr:rowOff>166687</xdr:rowOff>
    </xdr:to>
    <xdr:grpSp>
      <xdr:nvGrpSpPr>
        <xdr:cNvPr id="227561" name="Группа 34">
          <a:extLst>
            <a:ext uri="{FF2B5EF4-FFF2-40B4-BE49-F238E27FC236}">
              <a16:creationId xmlns:a16="http://schemas.microsoft.com/office/drawing/2014/main" id="{00000000-0008-0000-0400-0000E9780300}"/>
            </a:ext>
          </a:extLst>
        </xdr:cNvPr>
        <xdr:cNvGrpSpPr>
          <a:grpSpLocks/>
        </xdr:cNvGrpSpPr>
      </xdr:nvGrpSpPr>
      <xdr:grpSpPr bwMode="auto">
        <a:xfrm>
          <a:off x="2501106" y="23534687"/>
          <a:ext cx="1415256" cy="1104900"/>
          <a:chOff x="1876425" y="11772900"/>
          <a:chExt cx="990600" cy="952500"/>
        </a:xfrm>
      </xdr:grpSpPr>
      <xdr:pic>
        <xdr:nvPicPr>
          <xdr:cNvPr id="227571" name="Рисунок 54">
            <a:extLst>
              <a:ext uri="{FF2B5EF4-FFF2-40B4-BE49-F238E27FC236}">
                <a16:creationId xmlns:a16="http://schemas.microsoft.com/office/drawing/2014/main" id="{00000000-0008-0000-0400-0000F378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76425" y="11772900"/>
            <a:ext cx="9810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7572" name="Рисунок 55">
            <a:extLst>
              <a:ext uri="{FF2B5EF4-FFF2-40B4-BE49-F238E27FC236}">
                <a16:creationId xmlns:a16="http://schemas.microsoft.com/office/drawing/2014/main" id="{00000000-0008-0000-0400-0000F4780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43100" y="12115800"/>
            <a:ext cx="923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180975</xdr:colOff>
      <xdr:row>73</xdr:row>
      <xdr:rowOff>123825</xdr:rowOff>
    </xdr:from>
    <xdr:to>
      <xdr:col>2</xdr:col>
      <xdr:colOff>1314450</xdr:colOff>
      <xdr:row>78</xdr:row>
      <xdr:rowOff>57150</xdr:rowOff>
    </xdr:to>
    <xdr:grpSp>
      <xdr:nvGrpSpPr>
        <xdr:cNvPr id="227562" name="Группа 101">
          <a:extLst>
            <a:ext uri="{FF2B5EF4-FFF2-40B4-BE49-F238E27FC236}">
              <a16:creationId xmlns:a16="http://schemas.microsoft.com/office/drawing/2014/main" id="{00000000-0008-0000-0400-0000EA780300}"/>
            </a:ext>
          </a:extLst>
        </xdr:cNvPr>
        <xdr:cNvGrpSpPr>
          <a:grpSpLocks/>
        </xdr:cNvGrpSpPr>
      </xdr:nvGrpSpPr>
      <xdr:grpSpPr bwMode="auto">
        <a:xfrm>
          <a:off x="2517775" y="18519775"/>
          <a:ext cx="1133475" cy="854075"/>
          <a:chOff x="6324600" y="21907500"/>
          <a:chExt cx="857250" cy="723901"/>
        </a:xfrm>
      </xdr:grpSpPr>
      <xdr:pic>
        <xdr:nvPicPr>
          <xdr:cNvPr id="227569" name="Рисунок 102">
            <a:extLst>
              <a:ext uri="{FF2B5EF4-FFF2-40B4-BE49-F238E27FC236}">
                <a16:creationId xmlns:a16="http://schemas.microsoft.com/office/drawing/2014/main" id="{00000000-0008-0000-0400-0000F178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226" b="-787"/>
          <a:stretch>
            <a:fillRect/>
          </a:stretch>
        </xdr:blipFill>
        <xdr:spPr bwMode="auto">
          <a:xfrm rot="710832">
            <a:off x="6324600" y="22269452"/>
            <a:ext cx="678509"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7570" name="Рисунок 103">
            <a:extLst>
              <a:ext uri="{FF2B5EF4-FFF2-40B4-BE49-F238E27FC236}">
                <a16:creationId xmlns:a16="http://schemas.microsoft.com/office/drawing/2014/main" id="{00000000-0008-0000-0400-0000F278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985" t="5956" r="5891" b="4633"/>
          <a:stretch>
            <a:fillRect/>
          </a:stretch>
        </xdr:blipFill>
        <xdr:spPr bwMode="auto">
          <a:xfrm rot="-1173476">
            <a:off x="6524626" y="21907500"/>
            <a:ext cx="657224" cy="510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226218</xdr:colOff>
      <xdr:row>115</xdr:row>
      <xdr:rowOff>285750</xdr:rowOff>
    </xdr:from>
    <xdr:to>
      <xdr:col>2</xdr:col>
      <xdr:colOff>1321593</xdr:colOff>
      <xdr:row>116</xdr:row>
      <xdr:rowOff>478631</xdr:rowOff>
    </xdr:to>
    <xdr:grpSp>
      <xdr:nvGrpSpPr>
        <xdr:cNvPr id="36" name="Группа 101">
          <a:extLst>
            <a:ext uri="{FF2B5EF4-FFF2-40B4-BE49-F238E27FC236}">
              <a16:creationId xmlns:a16="http://schemas.microsoft.com/office/drawing/2014/main" id="{00000000-0008-0000-0400-000024000000}"/>
            </a:ext>
          </a:extLst>
        </xdr:cNvPr>
        <xdr:cNvGrpSpPr>
          <a:grpSpLocks/>
        </xdr:cNvGrpSpPr>
      </xdr:nvGrpSpPr>
      <xdr:grpSpPr bwMode="auto">
        <a:xfrm>
          <a:off x="2563018" y="29381450"/>
          <a:ext cx="1095375" cy="846931"/>
          <a:chOff x="6324600" y="21907500"/>
          <a:chExt cx="857250" cy="723901"/>
        </a:xfrm>
      </xdr:grpSpPr>
      <xdr:pic>
        <xdr:nvPicPr>
          <xdr:cNvPr id="37" name="Рисунок 102">
            <a:extLst>
              <a:ext uri="{FF2B5EF4-FFF2-40B4-BE49-F238E27FC236}">
                <a16:creationId xmlns:a16="http://schemas.microsoft.com/office/drawing/2014/main" id="{00000000-0008-0000-04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226" b="-787"/>
          <a:stretch>
            <a:fillRect/>
          </a:stretch>
        </xdr:blipFill>
        <xdr:spPr bwMode="auto">
          <a:xfrm rot="710832">
            <a:off x="6324600" y="22269452"/>
            <a:ext cx="678509"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Рисунок 103">
            <a:extLst>
              <a:ext uri="{FF2B5EF4-FFF2-40B4-BE49-F238E27FC236}">
                <a16:creationId xmlns:a16="http://schemas.microsoft.com/office/drawing/2014/main" id="{00000000-0008-0000-04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985" t="5956" r="5891" b="4633"/>
          <a:stretch>
            <a:fillRect/>
          </a:stretch>
        </xdr:blipFill>
        <xdr:spPr bwMode="auto">
          <a:xfrm rot="-1173476">
            <a:off x="6524626" y="21907500"/>
            <a:ext cx="657224" cy="510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142875</xdr:colOff>
      <xdr:row>122</xdr:row>
      <xdr:rowOff>250034</xdr:rowOff>
    </xdr:from>
    <xdr:to>
      <xdr:col>3</xdr:col>
      <xdr:colOff>0</xdr:colOff>
      <xdr:row>124</xdr:row>
      <xdr:rowOff>2383</xdr:rowOff>
    </xdr:to>
    <xdr:grpSp>
      <xdr:nvGrpSpPr>
        <xdr:cNvPr id="39" name="Группа 56">
          <a:extLst>
            <a:ext uri="{FF2B5EF4-FFF2-40B4-BE49-F238E27FC236}">
              <a16:creationId xmlns:a16="http://schemas.microsoft.com/office/drawing/2014/main" id="{00000000-0008-0000-0400-000027000000}"/>
            </a:ext>
          </a:extLst>
        </xdr:cNvPr>
        <xdr:cNvGrpSpPr>
          <a:grpSpLocks/>
        </xdr:cNvGrpSpPr>
      </xdr:nvGrpSpPr>
      <xdr:grpSpPr bwMode="auto">
        <a:xfrm>
          <a:off x="2479675" y="33924084"/>
          <a:ext cx="1431925" cy="1060449"/>
          <a:chOff x="1876425" y="11772900"/>
          <a:chExt cx="990600" cy="952500"/>
        </a:xfrm>
      </xdr:grpSpPr>
      <xdr:pic>
        <xdr:nvPicPr>
          <xdr:cNvPr id="40" name="Рисунок 54">
            <a:extLst>
              <a:ext uri="{FF2B5EF4-FFF2-40B4-BE49-F238E27FC236}">
                <a16:creationId xmlns:a16="http://schemas.microsoft.com/office/drawing/2014/main" id="{00000000-0008-0000-0400-00002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76425" y="11772900"/>
            <a:ext cx="9810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Рисунок 55">
            <a:extLst>
              <a:ext uri="{FF2B5EF4-FFF2-40B4-BE49-F238E27FC236}">
                <a16:creationId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43100" y="12115800"/>
            <a:ext cx="923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142875</xdr:colOff>
      <xdr:row>114</xdr:row>
      <xdr:rowOff>190501</xdr:rowOff>
    </xdr:from>
    <xdr:to>
      <xdr:col>0</xdr:col>
      <xdr:colOff>1035052</xdr:colOff>
      <xdr:row>114</xdr:row>
      <xdr:rowOff>527117</xdr:rowOff>
    </xdr:to>
    <xdr:sp macro="" textlink="">
      <xdr:nvSpPr>
        <xdr:cNvPr id="42" name="Облачко с текстом: овальное 46">
          <a:extLst>
            <a:ext uri="{FF2B5EF4-FFF2-40B4-BE49-F238E27FC236}">
              <a16:creationId xmlns:a16="http://schemas.microsoft.com/office/drawing/2014/main" id="{00000000-0008-0000-0400-00002A000000}"/>
            </a:ext>
          </a:extLst>
        </xdr:cNvPr>
        <xdr:cNvSpPr/>
      </xdr:nvSpPr>
      <xdr:spPr>
        <a:xfrm flipH="1">
          <a:off x="142875" y="30158532"/>
          <a:ext cx="892177" cy="33661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178594</xdr:colOff>
      <xdr:row>122</xdr:row>
      <xdr:rowOff>47625</xdr:rowOff>
    </xdr:from>
    <xdr:to>
      <xdr:col>0</xdr:col>
      <xdr:colOff>1023938</xdr:colOff>
      <xdr:row>122</xdr:row>
      <xdr:rowOff>384241</xdr:rowOff>
    </xdr:to>
    <xdr:sp macro="" textlink="">
      <xdr:nvSpPr>
        <xdr:cNvPr id="43" name="Облачко с текстом: овальное 46">
          <a:extLst>
            <a:ext uri="{FF2B5EF4-FFF2-40B4-BE49-F238E27FC236}">
              <a16:creationId xmlns:a16="http://schemas.microsoft.com/office/drawing/2014/main" id="{00000000-0008-0000-0400-00002B000000}"/>
            </a:ext>
          </a:extLst>
        </xdr:cNvPr>
        <xdr:cNvSpPr/>
      </xdr:nvSpPr>
      <xdr:spPr>
        <a:xfrm flipH="1">
          <a:off x="178594" y="35254406"/>
          <a:ext cx="845344" cy="33661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111918</xdr:colOff>
      <xdr:row>30</xdr:row>
      <xdr:rowOff>102868</xdr:rowOff>
    </xdr:from>
    <xdr:to>
      <xdr:col>0</xdr:col>
      <xdr:colOff>1011018</xdr:colOff>
      <xdr:row>32</xdr:row>
      <xdr:rowOff>75454</xdr:rowOff>
    </xdr:to>
    <xdr:sp macro="" textlink="">
      <xdr:nvSpPr>
        <xdr:cNvPr id="46" name="Облачко с текстом: овальное 45">
          <a:extLst>
            <a:ext uri="{FF2B5EF4-FFF2-40B4-BE49-F238E27FC236}">
              <a16:creationId xmlns:a16="http://schemas.microsoft.com/office/drawing/2014/main" id="{DE67AA37-C409-4FAC-9D66-025A79F23564}"/>
            </a:ext>
          </a:extLst>
        </xdr:cNvPr>
        <xdr:cNvSpPr/>
      </xdr:nvSpPr>
      <xdr:spPr>
        <a:xfrm flipH="1">
          <a:off x="111918" y="5341618"/>
          <a:ext cx="899100" cy="35358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editAs="oneCell">
    <xdr:from>
      <xdr:col>2</xdr:col>
      <xdr:colOff>71437</xdr:colOff>
      <xdr:row>38</xdr:row>
      <xdr:rowOff>154780</xdr:rowOff>
    </xdr:from>
    <xdr:to>
      <xdr:col>2</xdr:col>
      <xdr:colOff>1431339</xdr:colOff>
      <xdr:row>41</xdr:row>
      <xdr:rowOff>71436</xdr:rowOff>
    </xdr:to>
    <xdr:pic>
      <xdr:nvPicPr>
        <xdr:cNvPr id="47" name="Рисунок 46">
          <a:extLst>
            <a:ext uri="{FF2B5EF4-FFF2-40B4-BE49-F238E27FC236}">
              <a16:creationId xmlns:a16="http://schemas.microsoft.com/office/drawing/2014/main" id="{DA4AA271-7822-447D-BB59-704F0DECECF0}"/>
            </a:ext>
          </a:extLst>
        </xdr:cNvPr>
        <xdr:cNvPicPr>
          <a:picLocks noChangeAspect="1"/>
        </xdr:cNvPicPr>
      </xdr:nvPicPr>
      <xdr:blipFill rotWithShape="1">
        <a:blip xmlns:r="http://schemas.openxmlformats.org/officeDocument/2006/relationships" r:embed="rId5"/>
        <a:srcRect t="25666" b="25304"/>
        <a:stretch/>
      </xdr:blipFill>
      <xdr:spPr>
        <a:xfrm>
          <a:off x="2309812" y="10084593"/>
          <a:ext cx="1359902" cy="666750"/>
        </a:xfrm>
        <a:prstGeom prst="rect">
          <a:avLst/>
        </a:prstGeom>
      </xdr:spPr>
    </xdr:pic>
    <xdr:clientData/>
  </xdr:twoCellAnchor>
  <xdr:twoCellAnchor editAs="oneCell">
    <xdr:from>
      <xdr:col>2</xdr:col>
      <xdr:colOff>59531</xdr:colOff>
      <xdr:row>89</xdr:row>
      <xdr:rowOff>95250</xdr:rowOff>
    </xdr:from>
    <xdr:to>
      <xdr:col>2</xdr:col>
      <xdr:colOff>1419433</xdr:colOff>
      <xdr:row>93</xdr:row>
      <xdr:rowOff>0</xdr:rowOff>
    </xdr:to>
    <xdr:pic>
      <xdr:nvPicPr>
        <xdr:cNvPr id="48" name="Рисунок 47">
          <a:extLst>
            <a:ext uri="{FF2B5EF4-FFF2-40B4-BE49-F238E27FC236}">
              <a16:creationId xmlns:a16="http://schemas.microsoft.com/office/drawing/2014/main" id="{74BB1A09-ACD6-4A01-9D51-51EADD01E51E}"/>
            </a:ext>
          </a:extLst>
        </xdr:cNvPr>
        <xdr:cNvPicPr>
          <a:picLocks noChangeAspect="1"/>
        </xdr:cNvPicPr>
      </xdr:nvPicPr>
      <xdr:blipFill rotWithShape="1">
        <a:blip xmlns:r="http://schemas.openxmlformats.org/officeDocument/2006/relationships" r:embed="rId5"/>
        <a:srcRect t="25666" b="25304"/>
        <a:stretch/>
      </xdr:blipFill>
      <xdr:spPr>
        <a:xfrm>
          <a:off x="2297906" y="26872406"/>
          <a:ext cx="1359902" cy="666750"/>
        </a:xfrm>
        <a:prstGeom prst="rect">
          <a:avLst/>
        </a:prstGeom>
      </xdr:spPr>
    </xdr:pic>
    <xdr:clientData/>
  </xdr:twoCellAnchor>
  <xdr:twoCellAnchor editAs="oneCell">
    <xdr:from>
      <xdr:col>2</xdr:col>
      <xdr:colOff>119062</xdr:colOff>
      <xdr:row>119</xdr:row>
      <xdr:rowOff>619125</xdr:rowOff>
    </xdr:from>
    <xdr:to>
      <xdr:col>2</xdr:col>
      <xdr:colOff>1478964</xdr:colOff>
      <xdr:row>120</xdr:row>
      <xdr:rowOff>631031</xdr:rowOff>
    </xdr:to>
    <xdr:pic>
      <xdr:nvPicPr>
        <xdr:cNvPr id="49" name="Рисунок 48">
          <a:extLst>
            <a:ext uri="{FF2B5EF4-FFF2-40B4-BE49-F238E27FC236}">
              <a16:creationId xmlns:a16="http://schemas.microsoft.com/office/drawing/2014/main" id="{AE65DF4F-525F-4670-8C55-41BC8CE05BC1}"/>
            </a:ext>
          </a:extLst>
        </xdr:cNvPr>
        <xdr:cNvPicPr>
          <a:picLocks noChangeAspect="1"/>
        </xdr:cNvPicPr>
      </xdr:nvPicPr>
      <xdr:blipFill rotWithShape="1">
        <a:blip xmlns:r="http://schemas.openxmlformats.org/officeDocument/2006/relationships" r:embed="rId5"/>
        <a:srcRect t="25666" b="25304"/>
        <a:stretch/>
      </xdr:blipFill>
      <xdr:spPr>
        <a:xfrm>
          <a:off x="2357437" y="35611594"/>
          <a:ext cx="1359902" cy="666750"/>
        </a:xfrm>
        <a:prstGeom prst="rect">
          <a:avLst/>
        </a:prstGeom>
      </xdr:spPr>
    </xdr:pic>
    <xdr:clientData/>
  </xdr:twoCellAnchor>
  <xdr:twoCellAnchor>
    <xdr:from>
      <xdr:col>0</xdr:col>
      <xdr:colOff>1023935</xdr:colOff>
      <xdr:row>123</xdr:row>
      <xdr:rowOff>547686</xdr:rowOff>
    </xdr:from>
    <xdr:to>
      <xdr:col>2</xdr:col>
      <xdr:colOff>47624</xdr:colOff>
      <xdr:row>124</xdr:row>
      <xdr:rowOff>619124</xdr:rowOff>
    </xdr:to>
    <xdr:sp macro="" textlink="">
      <xdr:nvSpPr>
        <xdr:cNvPr id="44" name="Облачко с текстом: овальное 46">
          <a:extLst>
            <a:ext uri="{FF2B5EF4-FFF2-40B4-BE49-F238E27FC236}">
              <a16:creationId xmlns:a16="http://schemas.microsoft.com/office/drawing/2014/main" id="{D0D17DBE-033A-4068-8E69-BC00961B2D2A}"/>
            </a:ext>
          </a:extLst>
        </xdr:cNvPr>
        <xdr:cNvSpPr/>
      </xdr:nvSpPr>
      <xdr:spPr>
        <a:xfrm flipH="1">
          <a:off x="1023935" y="36409311"/>
          <a:ext cx="1262064" cy="726282"/>
        </a:xfrm>
        <a:prstGeom prst="wedgeEllipseCallout">
          <a:avLst>
            <a:gd name="adj1" fmla="val -59470"/>
            <a:gd name="adj2" fmla="val 43804"/>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400" b="1" i="0">
              <a:solidFill>
                <a:schemeClr val="tx1"/>
              </a:solidFill>
              <a:effectLst/>
              <a:latin typeface="+mn-lt"/>
              <a:ea typeface="+mn-ea"/>
              <a:cs typeface="+mn-cs"/>
            </a:rPr>
            <a:t>Новинка</a:t>
          </a:r>
          <a:endParaRPr lang="ru-RU" sz="1400" b="1">
            <a:solidFill>
              <a:schemeClr val="tx1"/>
            </a:solidFill>
          </a:endParaRPr>
        </a:p>
      </xdr:txBody>
    </xdr:sp>
    <xdr:clientData/>
  </xdr:twoCellAnchor>
  <xdr:twoCellAnchor>
    <xdr:from>
      <xdr:col>2</xdr:col>
      <xdr:colOff>57150</xdr:colOff>
      <xdr:row>199</xdr:row>
      <xdr:rowOff>7143</xdr:rowOff>
    </xdr:from>
    <xdr:to>
      <xdr:col>2</xdr:col>
      <xdr:colOff>1397794</xdr:colOff>
      <xdr:row>205</xdr:row>
      <xdr:rowOff>7143</xdr:rowOff>
    </xdr:to>
    <xdr:grpSp>
      <xdr:nvGrpSpPr>
        <xdr:cNvPr id="45" name="Группа 34">
          <a:extLst>
            <a:ext uri="{FF2B5EF4-FFF2-40B4-BE49-F238E27FC236}">
              <a16:creationId xmlns:a16="http://schemas.microsoft.com/office/drawing/2014/main" id="{68A86DDC-6B98-488F-8B0A-2FFCD84F31E2}"/>
            </a:ext>
          </a:extLst>
        </xdr:cNvPr>
        <xdr:cNvGrpSpPr>
          <a:grpSpLocks/>
        </xdr:cNvGrpSpPr>
      </xdr:nvGrpSpPr>
      <xdr:grpSpPr bwMode="auto">
        <a:xfrm>
          <a:off x="2393950" y="52140643"/>
          <a:ext cx="1340644" cy="1104900"/>
          <a:chOff x="1876425" y="11772900"/>
          <a:chExt cx="990600" cy="952500"/>
        </a:xfrm>
      </xdr:grpSpPr>
      <xdr:pic>
        <xdr:nvPicPr>
          <xdr:cNvPr id="54" name="Рисунок 54">
            <a:extLst>
              <a:ext uri="{FF2B5EF4-FFF2-40B4-BE49-F238E27FC236}">
                <a16:creationId xmlns:a16="http://schemas.microsoft.com/office/drawing/2014/main" id="{58E6BAF4-0450-4B7D-A62F-08E601C6C3E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76425" y="11772900"/>
            <a:ext cx="9810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5" name="Рисунок 55">
            <a:extLst>
              <a:ext uri="{FF2B5EF4-FFF2-40B4-BE49-F238E27FC236}">
                <a16:creationId xmlns:a16="http://schemas.microsoft.com/office/drawing/2014/main" id="{369C078A-C4B0-4DFA-BA19-7DC0BBDE077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43100" y="12115800"/>
            <a:ext cx="923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216693</xdr:colOff>
      <xdr:row>148</xdr:row>
      <xdr:rowOff>166687</xdr:rowOff>
    </xdr:from>
    <xdr:to>
      <xdr:col>2</xdr:col>
      <xdr:colOff>1350168</xdr:colOff>
      <xdr:row>153</xdr:row>
      <xdr:rowOff>100012</xdr:rowOff>
    </xdr:to>
    <xdr:grpSp>
      <xdr:nvGrpSpPr>
        <xdr:cNvPr id="56" name="Группа 101">
          <a:extLst>
            <a:ext uri="{FF2B5EF4-FFF2-40B4-BE49-F238E27FC236}">
              <a16:creationId xmlns:a16="http://schemas.microsoft.com/office/drawing/2014/main" id="{6B367DF5-E69A-45B5-9FC7-2DD97651FF65}"/>
            </a:ext>
          </a:extLst>
        </xdr:cNvPr>
        <xdr:cNvGrpSpPr>
          <a:grpSpLocks/>
        </xdr:cNvGrpSpPr>
      </xdr:nvGrpSpPr>
      <xdr:grpSpPr bwMode="auto">
        <a:xfrm>
          <a:off x="2553493" y="42857737"/>
          <a:ext cx="1133475" cy="854075"/>
          <a:chOff x="6324600" y="21907500"/>
          <a:chExt cx="857250" cy="723901"/>
        </a:xfrm>
      </xdr:grpSpPr>
      <xdr:pic>
        <xdr:nvPicPr>
          <xdr:cNvPr id="57" name="Рисунок 102">
            <a:extLst>
              <a:ext uri="{FF2B5EF4-FFF2-40B4-BE49-F238E27FC236}">
                <a16:creationId xmlns:a16="http://schemas.microsoft.com/office/drawing/2014/main" id="{A3A43939-1A87-46C2-9696-68397F2D5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226" b="-787"/>
          <a:stretch>
            <a:fillRect/>
          </a:stretch>
        </xdr:blipFill>
        <xdr:spPr bwMode="auto">
          <a:xfrm rot="710832">
            <a:off x="6324600" y="22269452"/>
            <a:ext cx="678509"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8" name="Рисунок 103">
            <a:extLst>
              <a:ext uri="{FF2B5EF4-FFF2-40B4-BE49-F238E27FC236}">
                <a16:creationId xmlns:a16="http://schemas.microsoft.com/office/drawing/2014/main" id="{6DF12655-6994-440F-A441-D2DF9CCD75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985" t="5956" r="5891" b="4633"/>
          <a:stretch>
            <a:fillRect/>
          </a:stretch>
        </xdr:blipFill>
        <xdr:spPr bwMode="auto">
          <a:xfrm rot="-1173476">
            <a:off x="6524626" y="21907500"/>
            <a:ext cx="657224" cy="510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35720</xdr:colOff>
      <xdr:row>186</xdr:row>
      <xdr:rowOff>19051</xdr:rowOff>
    </xdr:from>
    <xdr:to>
      <xdr:col>2</xdr:col>
      <xdr:colOff>1395622</xdr:colOff>
      <xdr:row>189</xdr:row>
      <xdr:rowOff>114301</xdr:rowOff>
    </xdr:to>
    <xdr:pic>
      <xdr:nvPicPr>
        <xdr:cNvPr id="59" name="Рисунок 58">
          <a:extLst>
            <a:ext uri="{FF2B5EF4-FFF2-40B4-BE49-F238E27FC236}">
              <a16:creationId xmlns:a16="http://schemas.microsoft.com/office/drawing/2014/main" id="{37254695-8CEC-434C-9C89-2BB17622D207}"/>
            </a:ext>
          </a:extLst>
        </xdr:cNvPr>
        <xdr:cNvPicPr>
          <a:picLocks noChangeAspect="1"/>
        </xdr:cNvPicPr>
      </xdr:nvPicPr>
      <xdr:blipFill rotWithShape="1">
        <a:blip xmlns:r="http://schemas.openxmlformats.org/officeDocument/2006/relationships" r:embed="rId5"/>
        <a:srcRect t="25666" b="25304"/>
        <a:stretch/>
      </xdr:blipFill>
      <xdr:spPr>
        <a:xfrm>
          <a:off x="2264570" y="55245001"/>
          <a:ext cx="1359902" cy="666750"/>
        </a:xfrm>
        <a:prstGeom prst="rect">
          <a:avLst/>
        </a:prstGeom>
      </xdr:spPr>
    </xdr:pic>
    <xdr:clientData/>
  </xdr:twoCellAnchor>
  <xdr:twoCellAnchor>
    <xdr:from>
      <xdr:col>2</xdr:col>
      <xdr:colOff>142876</xdr:colOff>
      <xdr:row>170</xdr:row>
      <xdr:rowOff>166687</xdr:rowOff>
    </xdr:from>
    <xdr:to>
      <xdr:col>2</xdr:col>
      <xdr:colOff>1483520</xdr:colOff>
      <xdr:row>176</xdr:row>
      <xdr:rowOff>166687</xdr:rowOff>
    </xdr:to>
    <xdr:grpSp>
      <xdr:nvGrpSpPr>
        <xdr:cNvPr id="62" name="Группа 34">
          <a:extLst>
            <a:ext uri="{FF2B5EF4-FFF2-40B4-BE49-F238E27FC236}">
              <a16:creationId xmlns:a16="http://schemas.microsoft.com/office/drawing/2014/main" id="{4B5D021C-E0F5-4B70-8F87-2BA38CBAAD9F}"/>
            </a:ext>
          </a:extLst>
        </xdr:cNvPr>
        <xdr:cNvGrpSpPr>
          <a:grpSpLocks/>
        </xdr:cNvGrpSpPr>
      </xdr:nvGrpSpPr>
      <xdr:grpSpPr bwMode="auto">
        <a:xfrm>
          <a:off x="2479676" y="46921737"/>
          <a:ext cx="1340644" cy="1111250"/>
          <a:chOff x="1876425" y="11772900"/>
          <a:chExt cx="990600" cy="952500"/>
        </a:xfrm>
      </xdr:grpSpPr>
      <xdr:pic>
        <xdr:nvPicPr>
          <xdr:cNvPr id="63" name="Рисунок 54">
            <a:extLst>
              <a:ext uri="{FF2B5EF4-FFF2-40B4-BE49-F238E27FC236}">
                <a16:creationId xmlns:a16="http://schemas.microsoft.com/office/drawing/2014/main" id="{F4263B1D-6B72-4817-8958-97A955CF1A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76425" y="11772900"/>
            <a:ext cx="9810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4" name="Рисунок 55">
            <a:extLst>
              <a:ext uri="{FF2B5EF4-FFF2-40B4-BE49-F238E27FC236}">
                <a16:creationId xmlns:a16="http://schemas.microsoft.com/office/drawing/2014/main" id="{507F0AC5-89A7-45B1-98DB-BB07580C37A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43100" y="12115800"/>
            <a:ext cx="923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292100</xdr:colOff>
      <xdr:row>0</xdr:row>
      <xdr:rowOff>0</xdr:rowOff>
    </xdr:from>
    <xdr:to>
      <xdr:col>2</xdr:col>
      <xdr:colOff>12700</xdr:colOff>
      <xdr:row>1</xdr:row>
      <xdr:rowOff>139700</xdr:rowOff>
    </xdr:to>
    <xdr:pic>
      <xdr:nvPicPr>
        <xdr:cNvPr id="2" name="Рисунок 1">
          <a:extLst>
            <a:ext uri="{FF2B5EF4-FFF2-40B4-BE49-F238E27FC236}">
              <a16:creationId xmlns:a16="http://schemas.microsoft.com/office/drawing/2014/main" id="{995F6ED4-608A-47FC-9C32-C65A0F7CEBF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2100" y="0"/>
          <a:ext cx="2057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262217</xdr:colOff>
      <xdr:row>25</xdr:row>
      <xdr:rowOff>145678</xdr:rowOff>
    </xdr:from>
    <xdr:to>
      <xdr:col>2</xdr:col>
      <xdr:colOff>1290917</xdr:colOff>
      <xdr:row>30</xdr:row>
      <xdr:rowOff>50428</xdr:rowOff>
    </xdr:to>
    <xdr:pic>
      <xdr:nvPicPr>
        <xdr:cNvPr id="217054" name="Рисунок 128">
          <a:extLst>
            <a:ext uri="{FF2B5EF4-FFF2-40B4-BE49-F238E27FC236}">
              <a16:creationId xmlns:a16="http://schemas.microsoft.com/office/drawing/2014/main" id="{00000000-0008-0000-0500-0000DE4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85" t="9412" r="19824" b="10001"/>
        <a:stretch>
          <a:fillRect/>
        </a:stretch>
      </xdr:blipFill>
      <xdr:spPr bwMode="auto">
        <a:xfrm>
          <a:off x="2480982" y="9244854"/>
          <a:ext cx="1028700" cy="846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13</xdr:row>
      <xdr:rowOff>19050</xdr:rowOff>
    </xdr:from>
    <xdr:to>
      <xdr:col>2</xdr:col>
      <xdr:colOff>1219200</xdr:colOff>
      <xdr:row>18</xdr:row>
      <xdr:rowOff>11206</xdr:rowOff>
    </xdr:to>
    <xdr:pic>
      <xdr:nvPicPr>
        <xdr:cNvPr id="217055" name="Рисунок 28">
          <a:extLst>
            <a:ext uri="{FF2B5EF4-FFF2-40B4-BE49-F238E27FC236}">
              <a16:creationId xmlns:a16="http://schemas.microsoft.com/office/drawing/2014/main" id="{00000000-0008-0000-0500-0000DF4F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27" b="595"/>
        <a:stretch>
          <a:fillRect/>
        </a:stretch>
      </xdr:blipFill>
      <xdr:spPr bwMode="auto">
        <a:xfrm>
          <a:off x="2632075" y="5022850"/>
          <a:ext cx="923925" cy="912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284632</xdr:colOff>
      <xdr:row>49</xdr:row>
      <xdr:rowOff>67235</xdr:rowOff>
    </xdr:from>
    <xdr:to>
      <xdr:col>2</xdr:col>
      <xdr:colOff>1279714</xdr:colOff>
      <xdr:row>54</xdr:row>
      <xdr:rowOff>22412</xdr:rowOff>
    </xdr:to>
    <xdr:pic>
      <xdr:nvPicPr>
        <xdr:cNvPr id="217056" name="Рисунок 128">
          <a:extLst>
            <a:ext uri="{FF2B5EF4-FFF2-40B4-BE49-F238E27FC236}">
              <a16:creationId xmlns:a16="http://schemas.microsoft.com/office/drawing/2014/main" id="{00000000-0008-0000-0500-0000E04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85" t="9412" r="19824" b="10001"/>
        <a:stretch>
          <a:fillRect/>
        </a:stretch>
      </xdr:blipFill>
      <xdr:spPr bwMode="auto">
        <a:xfrm>
          <a:off x="2503397" y="12203206"/>
          <a:ext cx="995082" cy="907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230282</xdr:colOff>
      <xdr:row>40</xdr:row>
      <xdr:rowOff>6723</xdr:rowOff>
    </xdr:from>
    <xdr:to>
      <xdr:col>2</xdr:col>
      <xdr:colOff>1268507</xdr:colOff>
      <xdr:row>44</xdr:row>
      <xdr:rowOff>6723</xdr:rowOff>
    </xdr:to>
    <xdr:pic>
      <xdr:nvPicPr>
        <xdr:cNvPr id="217059" name="Рисунок 19">
          <a:extLst>
            <a:ext uri="{FF2B5EF4-FFF2-40B4-BE49-F238E27FC236}">
              <a16:creationId xmlns:a16="http://schemas.microsoft.com/office/drawing/2014/main" id="{00000000-0008-0000-0500-0000E34F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49047" y="10428194"/>
          <a:ext cx="10382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280148</xdr:colOff>
      <xdr:row>82</xdr:row>
      <xdr:rowOff>12327</xdr:rowOff>
    </xdr:from>
    <xdr:to>
      <xdr:col>2</xdr:col>
      <xdr:colOff>1274110</xdr:colOff>
      <xdr:row>86</xdr:row>
      <xdr:rowOff>156882</xdr:rowOff>
    </xdr:to>
    <xdr:pic>
      <xdr:nvPicPr>
        <xdr:cNvPr id="217074" name="Рисунок 128">
          <a:extLst>
            <a:ext uri="{FF2B5EF4-FFF2-40B4-BE49-F238E27FC236}">
              <a16:creationId xmlns:a16="http://schemas.microsoft.com/office/drawing/2014/main" id="{00000000-0008-0000-0500-0000F24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85" t="9412" r="19824" b="10001"/>
        <a:stretch>
          <a:fillRect/>
        </a:stretch>
      </xdr:blipFill>
      <xdr:spPr bwMode="auto">
        <a:xfrm>
          <a:off x="2498913" y="21662092"/>
          <a:ext cx="993962" cy="906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330573</xdr:colOff>
      <xdr:row>70</xdr:row>
      <xdr:rowOff>73959</xdr:rowOff>
    </xdr:from>
    <xdr:to>
      <xdr:col>2</xdr:col>
      <xdr:colOff>1206873</xdr:colOff>
      <xdr:row>74</xdr:row>
      <xdr:rowOff>26334</xdr:rowOff>
    </xdr:to>
    <xdr:pic>
      <xdr:nvPicPr>
        <xdr:cNvPr id="217075" name="Рисунок 28">
          <a:extLst>
            <a:ext uri="{FF2B5EF4-FFF2-40B4-BE49-F238E27FC236}">
              <a16:creationId xmlns:a16="http://schemas.microsoft.com/office/drawing/2014/main" id="{00000000-0008-0000-0500-0000F34F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27" b="595"/>
        <a:stretch>
          <a:fillRect/>
        </a:stretch>
      </xdr:blipFill>
      <xdr:spPr bwMode="auto">
        <a:xfrm>
          <a:off x="2549338" y="19437724"/>
          <a:ext cx="8763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340098</xdr:colOff>
      <xdr:row>110</xdr:row>
      <xdr:rowOff>49306</xdr:rowOff>
    </xdr:from>
    <xdr:to>
      <xdr:col>2</xdr:col>
      <xdr:colOff>1168773</xdr:colOff>
      <xdr:row>114</xdr:row>
      <xdr:rowOff>11206</xdr:rowOff>
    </xdr:to>
    <xdr:pic>
      <xdr:nvPicPr>
        <xdr:cNvPr id="217076" name="Рисунок 128">
          <a:extLst>
            <a:ext uri="{FF2B5EF4-FFF2-40B4-BE49-F238E27FC236}">
              <a16:creationId xmlns:a16="http://schemas.microsoft.com/office/drawing/2014/main" id="{00000000-0008-0000-0500-0000F44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85" t="9412" r="19824" b="10001"/>
        <a:stretch>
          <a:fillRect/>
        </a:stretch>
      </xdr:blipFill>
      <xdr:spPr bwMode="auto">
        <a:xfrm>
          <a:off x="2558863" y="27033071"/>
          <a:ext cx="8286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212912</xdr:colOff>
      <xdr:row>98</xdr:row>
      <xdr:rowOff>56029</xdr:rowOff>
    </xdr:from>
    <xdr:to>
      <xdr:col>2</xdr:col>
      <xdr:colOff>1336862</xdr:colOff>
      <xdr:row>102</xdr:row>
      <xdr:rowOff>56029</xdr:rowOff>
    </xdr:to>
    <xdr:pic>
      <xdr:nvPicPr>
        <xdr:cNvPr id="217077" name="Рисунок 19">
          <a:extLst>
            <a:ext uri="{FF2B5EF4-FFF2-40B4-BE49-F238E27FC236}">
              <a16:creationId xmlns:a16="http://schemas.microsoft.com/office/drawing/2014/main" id="{00000000-0008-0000-0500-0000F54F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31677" y="24753794"/>
          <a:ext cx="11239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374697</xdr:colOff>
      <xdr:row>56</xdr:row>
      <xdr:rowOff>119063</xdr:rowOff>
    </xdr:from>
    <xdr:to>
      <xdr:col>3</xdr:col>
      <xdr:colOff>441932</xdr:colOff>
      <xdr:row>60</xdr:row>
      <xdr:rowOff>37120</xdr:rowOff>
    </xdr:to>
    <xdr:pic>
      <xdr:nvPicPr>
        <xdr:cNvPr id="217087" name="Рисунок 3">
          <a:extLst>
            <a:ext uri="{FF2B5EF4-FFF2-40B4-BE49-F238E27FC236}">
              <a16:creationId xmlns:a16="http://schemas.microsoft.com/office/drawing/2014/main" id="{00000000-0008-0000-0500-0000FF4F03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93885" y="13608844"/>
          <a:ext cx="2686610" cy="166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134471</xdr:colOff>
      <xdr:row>48</xdr:row>
      <xdr:rowOff>168089</xdr:rowOff>
    </xdr:from>
    <xdr:to>
      <xdr:col>0</xdr:col>
      <xdr:colOff>936060</xdr:colOff>
      <xdr:row>50</xdr:row>
      <xdr:rowOff>125421</xdr:rowOff>
    </xdr:to>
    <xdr:sp macro="" textlink="">
      <xdr:nvSpPr>
        <xdr:cNvPr id="41" name="Облачко с текстом: овальное 51">
          <a:extLst>
            <a:ext uri="{FF2B5EF4-FFF2-40B4-BE49-F238E27FC236}">
              <a16:creationId xmlns:a16="http://schemas.microsoft.com/office/drawing/2014/main" id="{00000000-0008-0000-0500-000029000000}"/>
            </a:ext>
          </a:extLst>
        </xdr:cNvPr>
        <xdr:cNvSpPr/>
      </xdr:nvSpPr>
      <xdr:spPr>
        <a:xfrm flipH="1">
          <a:off x="134471" y="18971560"/>
          <a:ext cx="801589" cy="338332"/>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74237</xdr:colOff>
      <xdr:row>56</xdr:row>
      <xdr:rowOff>184197</xdr:rowOff>
    </xdr:from>
    <xdr:to>
      <xdr:col>0</xdr:col>
      <xdr:colOff>928686</xdr:colOff>
      <xdr:row>57</xdr:row>
      <xdr:rowOff>273844</xdr:rowOff>
    </xdr:to>
    <xdr:sp macro="" textlink="">
      <xdr:nvSpPr>
        <xdr:cNvPr id="40" name="Облачко с текстом: овальное 51">
          <a:extLst>
            <a:ext uri="{FF2B5EF4-FFF2-40B4-BE49-F238E27FC236}">
              <a16:creationId xmlns:a16="http://schemas.microsoft.com/office/drawing/2014/main" id="{00000000-0008-0000-0500-000028000000}"/>
            </a:ext>
          </a:extLst>
        </xdr:cNvPr>
        <xdr:cNvSpPr/>
      </xdr:nvSpPr>
      <xdr:spPr>
        <a:xfrm flipH="1">
          <a:off x="74237" y="13673978"/>
          <a:ext cx="854449" cy="482554"/>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156882</xdr:colOff>
      <xdr:row>26</xdr:row>
      <xdr:rowOff>89647</xdr:rowOff>
    </xdr:from>
    <xdr:to>
      <xdr:col>0</xdr:col>
      <xdr:colOff>958471</xdr:colOff>
      <xdr:row>28</xdr:row>
      <xdr:rowOff>46979</xdr:rowOff>
    </xdr:to>
    <xdr:sp macro="" textlink="">
      <xdr:nvSpPr>
        <xdr:cNvPr id="29" name="Облачко с текстом: овальное 51">
          <a:extLst>
            <a:ext uri="{FF2B5EF4-FFF2-40B4-BE49-F238E27FC236}">
              <a16:creationId xmlns:a16="http://schemas.microsoft.com/office/drawing/2014/main" id="{00000000-0008-0000-0500-00001D000000}"/>
            </a:ext>
          </a:extLst>
        </xdr:cNvPr>
        <xdr:cNvSpPr/>
      </xdr:nvSpPr>
      <xdr:spPr>
        <a:xfrm flipH="1">
          <a:off x="156882" y="7855323"/>
          <a:ext cx="801589" cy="338332"/>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editAs="oneCell">
    <xdr:from>
      <xdr:col>2</xdr:col>
      <xdr:colOff>392206</xdr:colOff>
      <xdr:row>121</xdr:row>
      <xdr:rowOff>381000</xdr:rowOff>
    </xdr:from>
    <xdr:to>
      <xdr:col>2</xdr:col>
      <xdr:colOff>1192306</xdr:colOff>
      <xdr:row>122</xdr:row>
      <xdr:rowOff>500063</xdr:rowOff>
    </xdr:to>
    <xdr:pic>
      <xdr:nvPicPr>
        <xdr:cNvPr id="31" name="Рисунок 28">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27" b="595"/>
        <a:stretch>
          <a:fillRect/>
        </a:stretch>
      </xdr:blipFill>
      <xdr:spPr bwMode="auto">
        <a:xfrm>
          <a:off x="2610971" y="31634206"/>
          <a:ext cx="8001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313765</xdr:colOff>
      <xdr:row>128</xdr:row>
      <xdr:rowOff>369794</xdr:rowOff>
    </xdr:from>
    <xdr:to>
      <xdr:col>2</xdr:col>
      <xdr:colOff>1275790</xdr:colOff>
      <xdr:row>129</xdr:row>
      <xdr:rowOff>295976</xdr:rowOff>
    </xdr:to>
    <xdr:pic>
      <xdr:nvPicPr>
        <xdr:cNvPr id="32" name="Рисунок 19">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32530" y="36957000"/>
          <a:ext cx="9620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131671</xdr:colOff>
      <xdr:row>132</xdr:row>
      <xdr:rowOff>156182</xdr:rowOff>
    </xdr:from>
    <xdr:to>
      <xdr:col>2</xdr:col>
      <xdr:colOff>654736</xdr:colOff>
      <xdr:row>132</xdr:row>
      <xdr:rowOff>619125</xdr:rowOff>
    </xdr:to>
    <xdr:pic>
      <xdr:nvPicPr>
        <xdr:cNvPr id="33" name="Рисунок 128">
          <a:extLst>
            <a:ext uri="{FF2B5EF4-FFF2-40B4-BE49-F238E27FC236}">
              <a16:creationId xmlns:a16="http://schemas.microsoft.com/office/drawing/2014/main" id="{00000000-0008-0000-0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85" t="9412" r="19824" b="10001"/>
        <a:stretch>
          <a:fillRect/>
        </a:stretch>
      </xdr:blipFill>
      <xdr:spPr bwMode="auto">
        <a:xfrm>
          <a:off x="2370046" y="72998620"/>
          <a:ext cx="523065" cy="462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392206</xdr:colOff>
      <xdr:row>124</xdr:row>
      <xdr:rowOff>347382</xdr:rowOff>
    </xdr:from>
    <xdr:to>
      <xdr:col>2</xdr:col>
      <xdr:colOff>1220881</xdr:colOff>
      <xdr:row>125</xdr:row>
      <xdr:rowOff>330714</xdr:rowOff>
    </xdr:to>
    <xdr:pic>
      <xdr:nvPicPr>
        <xdr:cNvPr id="42" name="Рисунок 128">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85" t="9412" r="19824" b="10001"/>
        <a:stretch>
          <a:fillRect/>
        </a:stretch>
      </xdr:blipFill>
      <xdr:spPr bwMode="auto">
        <a:xfrm>
          <a:off x="2610971" y="33886588"/>
          <a:ext cx="828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529477</xdr:colOff>
      <xdr:row>131</xdr:row>
      <xdr:rowOff>79841</xdr:rowOff>
    </xdr:from>
    <xdr:to>
      <xdr:col>3</xdr:col>
      <xdr:colOff>839</xdr:colOff>
      <xdr:row>132</xdr:row>
      <xdr:rowOff>261235</xdr:rowOff>
    </xdr:to>
    <xdr:pic>
      <xdr:nvPicPr>
        <xdr:cNvPr id="43" name="Рисунок 41">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7852" y="72184091"/>
          <a:ext cx="971550" cy="931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156882</xdr:colOff>
      <xdr:row>126</xdr:row>
      <xdr:rowOff>201706</xdr:rowOff>
    </xdr:from>
    <xdr:to>
      <xdr:col>0</xdr:col>
      <xdr:colOff>1002226</xdr:colOff>
      <xdr:row>126</xdr:row>
      <xdr:rowOff>538322</xdr:rowOff>
    </xdr:to>
    <xdr:sp macro="" textlink="">
      <xdr:nvSpPr>
        <xdr:cNvPr id="25" name="Облачко с текстом: овальное 46">
          <a:extLst>
            <a:ext uri="{FF2B5EF4-FFF2-40B4-BE49-F238E27FC236}">
              <a16:creationId xmlns:a16="http://schemas.microsoft.com/office/drawing/2014/main" id="{00000000-0008-0000-0500-000019000000}"/>
            </a:ext>
          </a:extLst>
        </xdr:cNvPr>
        <xdr:cNvSpPr/>
      </xdr:nvSpPr>
      <xdr:spPr>
        <a:xfrm flipH="1">
          <a:off x="156882" y="35264912"/>
          <a:ext cx="845344" cy="33661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156181</xdr:colOff>
      <xdr:row>131</xdr:row>
      <xdr:rowOff>35018</xdr:rowOff>
    </xdr:from>
    <xdr:to>
      <xdr:col>0</xdr:col>
      <xdr:colOff>1001525</xdr:colOff>
      <xdr:row>131</xdr:row>
      <xdr:rowOff>371634</xdr:rowOff>
    </xdr:to>
    <xdr:sp macro="" textlink="">
      <xdr:nvSpPr>
        <xdr:cNvPr id="26" name="Облачко с текстом: овальное 46">
          <a:extLst>
            <a:ext uri="{FF2B5EF4-FFF2-40B4-BE49-F238E27FC236}">
              <a16:creationId xmlns:a16="http://schemas.microsoft.com/office/drawing/2014/main" id="{00000000-0008-0000-0500-00001A000000}"/>
            </a:ext>
          </a:extLst>
        </xdr:cNvPr>
        <xdr:cNvSpPr/>
      </xdr:nvSpPr>
      <xdr:spPr>
        <a:xfrm flipH="1">
          <a:off x="156181" y="72139268"/>
          <a:ext cx="845344" cy="33661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twoCellAnchor>
    <xdr:from>
      <xdr:col>0</xdr:col>
      <xdr:colOff>156882</xdr:colOff>
      <xdr:row>121</xdr:row>
      <xdr:rowOff>212912</xdr:rowOff>
    </xdr:from>
    <xdr:to>
      <xdr:col>0</xdr:col>
      <xdr:colOff>1002226</xdr:colOff>
      <xdr:row>121</xdr:row>
      <xdr:rowOff>549528</xdr:rowOff>
    </xdr:to>
    <xdr:sp macro="" textlink="">
      <xdr:nvSpPr>
        <xdr:cNvPr id="27" name="Облачко с текстом: овальное 46">
          <a:extLst>
            <a:ext uri="{FF2B5EF4-FFF2-40B4-BE49-F238E27FC236}">
              <a16:creationId xmlns:a16="http://schemas.microsoft.com/office/drawing/2014/main" id="{00000000-0008-0000-0500-00001B000000}"/>
            </a:ext>
          </a:extLst>
        </xdr:cNvPr>
        <xdr:cNvSpPr/>
      </xdr:nvSpPr>
      <xdr:spPr>
        <a:xfrm flipH="1">
          <a:off x="156882" y="31466118"/>
          <a:ext cx="845344" cy="336616"/>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i="0">
              <a:solidFill>
                <a:schemeClr val="tx1"/>
              </a:solidFill>
              <a:effectLst/>
              <a:latin typeface="+mn-lt"/>
              <a:ea typeface="+mn-ea"/>
              <a:cs typeface="+mn-cs"/>
            </a:rPr>
            <a:t>Lite</a:t>
          </a:r>
          <a:endParaRPr lang="ru-RU" sz="1100" b="1">
            <a:solidFill>
              <a:schemeClr val="tx1"/>
            </a:solidFill>
          </a:endParaRPr>
        </a:p>
      </xdr:txBody>
    </xdr:sp>
    <xdr:clientData/>
  </xdr:twoCellAnchor>
  <xdr:oneCellAnchor>
    <xdr:from>
      <xdr:col>2</xdr:col>
      <xdr:colOff>257034</xdr:colOff>
      <xdr:row>205</xdr:row>
      <xdr:rowOff>94551</xdr:rowOff>
    </xdr:from>
    <xdr:ext cx="962025" cy="676275"/>
    <xdr:pic>
      <xdr:nvPicPr>
        <xdr:cNvPr id="45" name="Рисунок 19">
          <a:extLst>
            <a:ext uri="{FF2B5EF4-FFF2-40B4-BE49-F238E27FC236}">
              <a16:creationId xmlns:a16="http://schemas.microsoft.com/office/drawing/2014/main" id="{5F550E9A-2A68-42E8-901B-D909550E7D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95409" y="96225614"/>
          <a:ext cx="9620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358590</xdr:colOff>
      <xdr:row>182</xdr:row>
      <xdr:rowOff>115560</xdr:rowOff>
    </xdr:from>
    <xdr:ext cx="809625" cy="714375"/>
    <xdr:pic>
      <xdr:nvPicPr>
        <xdr:cNvPr id="46" name="Рисунок 128">
          <a:extLst>
            <a:ext uri="{FF2B5EF4-FFF2-40B4-BE49-F238E27FC236}">
              <a16:creationId xmlns:a16="http://schemas.microsoft.com/office/drawing/2014/main" id="{991A9519-5BAA-4A6E-B63A-E9786C4021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85" t="9412" r="19824" b="10001"/>
        <a:stretch>
          <a:fillRect/>
        </a:stretch>
      </xdr:blipFill>
      <xdr:spPr bwMode="auto">
        <a:xfrm>
          <a:off x="2596965" y="91865123"/>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299057</xdr:colOff>
      <xdr:row>147</xdr:row>
      <xdr:rowOff>96651</xdr:rowOff>
    </xdr:from>
    <xdr:ext cx="828675" cy="762000"/>
    <xdr:pic>
      <xdr:nvPicPr>
        <xdr:cNvPr id="47" name="Рисунок 28">
          <a:extLst>
            <a:ext uri="{FF2B5EF4-FFF2-40B4-BE49-F238E27FC236}">
              <a16:creationId xmlns:a16="http://schemas.microsoft.com/office/drawing/2014/main" id="{43CF33EC-6C01-4089-A41D-707F8954BA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27" b="595"/>
        <a:stretch>
          <a:fillRect/>
        </a:stretch>
      </xdr:blipFill>
      <xdr:spPr bwMode="auto">
        <a:xfrm>
          <a:off x="2537432" y="85178714"/>
          <a:ext cx="8286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350886</xdr:colOff>
      <xdr:row>173</xdr:row>
      <xdr:rowOff>30116</xdr:rowOff>
    </xdr:from>
    <xdr:ext cx="971550" cy="930088"/>
    <xdr:pic>
      <xdr:nvPicPr>
        <xdr:cNvPr id="48" name="Рисунок 41">
          <a:extLst>
            <a:ext uri="{FF2B5EF4-FFF2-40B4-BE49-F238E27FC236}">
              <a16:creationId xmlns:a16="http://schemas.microsoft.com/office/drawing/2014/main" id="{192FEBDD-8AE9-46D4-BEB4-FB6E922EC41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89261" y="90065179"/>
          <a:ext cx="971550" cy="930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452437</xdr:colOff>
      <xdr:row>231</xdr:row>
      <xdr:rowOff>11907</xdr:rowOff>
    </xdr:from>
    <xdr:ext cx="809625" cy="714375"/>
    <xdr:pic>
      <xdr:nvPicPr>
        <xdr:cNvPr id="55" name="Рисунок 128">
          <a:extLst>
            <a:ext uri="{FF2B5EF4-FFF2-40B4-BE49-F238E27FC236}">
              <a16:creationId xmlns:a16="http://schemas.microsoft.com/office/drawing/2014/main" id="{0253FF2F-A2F1-482C-859E-0284C1D7A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85" t="9412" r="19824" b="10001"/>
        <a:stretch>
          <a:fillRect/>
        </a:stretch>
      </xdr:blipFill>
      <xdr:spPr bwMode="auto">
        <a:xfrm>
          <a:off x="2690812" y="101095970"/>
          <a:ext cx="809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166687</xdr:colOff>
      <xdr:row>224</xdr:row>
      <xdr:rowOff>0</xdr:rowOff>
    </xdr:from>
    <xdr:ext cx="971550" cy="930088"/>
    <xdr:pic>
      <xdr:nvPicPr>
        <xdr:cNvPr id="56" name="Рисунок 41">
          <a:extLst>
            <a:ext uri="{FF2B5EF4-FFF2-40B4-BE49-F238E27FC236}">
              <a16:creationId xmlns:a16="http://schemas.microsoft.com/office/drawing/2014/main" id="{F869F136-DA16-4F1A-8E20-ECD9FBA6193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05062" y="99750563"/>
          <a:ext cx="971550" cy="930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292100</xdr:colOff>
      <xdr:row>0</xdr:row>
      <xdr:rowOff>0</xdr:rowOff>
    </xdr:from>
    <xdr:to>
      <xdr:col>2</xdr:col>
      <xdr:colOff>12700</xdr:colOff>
      <xdr:row>1</xdr:row>
      <xdr:rowOff>139700</xdr:rowOff>
    </xdr:to>
    <xdr:pic>
      <xdr:nvPicPr>
        <xdr:cNvPr id="2" name="Рисунок 1">
          <a:extLst>
            <a:ext uri="{FF2B5EF4-FFF2-40B4-BE49-F238E27FC236}">
              <a16:creationId xmlns:a16="http://schemas.microsoft.com/office/drawing/2014/main" id="{A79BE092-B445-48DD-9E5C-1E55D95E9C8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2100" y="0"/>
          <a:ext cx="2057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85725</xdr:colOff>
      <xdr:row>20</xdr:row>
      <xdr:rowOff>495300</xdr:rowOff>
    </xdr:from>
    <xdr:to>
      <xdr:col>2</xdr:col>
      <xdr:colOff>1504950</xdr:colOff>
      <xdr:row>21</xdr:row>
      <xdr:rowOff>804862</xdr:rowOff>
    </xdr:to>
    <xdr:pic>
      <xdr:nvPicPr>
        <xdr:cNvPr id="223752" name="Рисунок 29">
          <a:extLst>
            <a:ext uri="{FF2B5EF4-FFF2-40B4-BE49-F238E27FC236}">
              <a16:creationId xmlns:a16="http://schemas.microsoft.com/office/drawing/2014/main" id="{00000000-0008-0000-0600-0000086A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8425" y="11029950"/>
          <a:ext cx="14192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189968</xdr:colOff>
      <xdr:row>27</xdr:row>
      <xdr:rowOff>273843</xdr:rowOff>
    </xdr:from>
    <xdr:to>
      <xdr:col>2</xdr:col>
      <xdr:colOff>1504950</xdr:colOff>
      <xdr:row>27</xdr:row>
      <xdr:rowOff>950119</xdr:rowOff>
    </xdr:to>
    <xdr:pic>
      <xdr:nvPicPr>
        <xdr:cNvPr id="223755" name="Рисунок 19">
          <a:extLst>
            <a:ext uri="{FF2B5EF4-FFF2-40B4-BE49-F238E27FC236}">
              <a16:creationId xmlns:a16="http://schemas.microsoft.com/office/drawing/2014/main" id="{00000000-0008-0000-0600-00000B6A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27" b="386"/>
        <a:stretch>
          <a:fillRect/>
        </a:stretch>
      </xdr:blipFill>
      <xdr:spPr bwMode="auto">
        <a:xfrm>
          <a:off x="2737906" y="19776281"/>
          <a:ext cx="1314982" cy="676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43</xdr:row>
      <xdr:rowOff>942975</xdr:rowOff>
    </xdr:from>
    <xdr:to>
      <xdr:col>2</xdr:col>
      <xdr:colOff>1504950</xdr:colOff>
      <xdr:row>44</xdr:row>
      <xdr:rowOff>1212055</xdr:rowOff>
    </xdr:to>
    <xdr:pic>
      <xdr:nvPicPr>
        <xdr:cNvPr id="223757" name="Рисунок 31">
          <a:extLst>
            <a:ext uri="{FF2B5EF4-FFF2-40B4-BE49-F238E27FC236}">
              <a16:creationId xmlns:a16="http://schemas.microsoft.com/office/drawing/2014/main" id="{00000000-0008-0000-0600-00000D6A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00325" y="27051000"/>
          <a:ext cx="145732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240507</xdr:colOff>
      <xdr:row>47</xdr:row>
      <xdr:rowOff>1935955</xdr:rowOff>
    </xdr:from>
    <xdr:to>
      <xdr:col>2</xdr:col>
      <xdr:colOff>1421607</xdr:colOff>
      <xdr:row>48</xdr:row>
      <xdr:rowOff>676275</xdr:rowOff>
    </xdr:to>
    <xdr:pic>
      <xdr:nvPicPr>
        <xdr:cNvPr id="223758" name="Рисунок 18">
          <a:extLst>
            <a:ext uri="{FF2B5EF4-FFF2-40B4-BE49-F238E27FC236}">
              <a16:creationId xmlns:a16="http://schemas.microsoft.com/office/drawing/2014/main" id="{00000000-0008-0000-0600-00000E6A0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r="320" b="-37"/>
        <a:stretch>
          <a:fillRect/>
        </a:stretch>
      </xdr:blipFill>
      <xdr:spPr bwMode="auto">
        <a:xfrm>
          <a:off x="2788445" y="42250518"/>
          <a:ext cx="1181100" cy="871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188119</xdr:colOff>
      <xdr:row>75</xdr:row>
      <xdr:rowOff>595313</xdr:rowOff>
    </xdr:from>
    <xdr:to>
      <xdr:col>2</xdr:col>
      <xdr:colOff>1350169</xdr:colOff>
      <xdr:row>76</xdr:row>
      <xdr:rowOff>157164</xdr:rowOff>
    </xdr:to>
    <xdr:pic>
      <xdr:nvPicPr>
        <xdr:cNvPr id="223762" name="Рисунок 23">
          <a:extLst>
            <a:ext uri="{FF2B5EF4-FFF2-40B4-BE49-F238E27FC236}">
              <a16:creationId xmlns:a16="http://schemas.microsoft.com/office/drawing/2014/main" id="{00000000-0008-0000-0600-0000126A03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36057" y="47565469"/>
          <a:ext cx="1162050" cy="96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238124</xdr:colOff>
      <xdr:row>96</xdr:row>
      <xdr:rowOff>523875</xdr:rowOff>
    </xdr:from>
    <xdr:to>
      <xdr:col>2</xdr:col>
      <xdr:colOff>1504949</xdr:colOff>
      <xdr:row>99</xdr:row>
      <xdr:rowOff>309561</xdr:rowOff>
    </xdr:to>
    <xdr:pic>
      <xdr:nvPicPr>
        <xdr:cNvPr id="223763" name="Рисунок 21">
          <a:extLst>
            <a:ext uri="{FF2B5EF4-FFF2-40B4-BE49-F238E27FC236}">
              <a16:creationId xmlns:a16="http://schemas.microsoft.com/office/drawing/2014/main" id="{00000000-0008-0000-0600-0000136A03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86062" y="61555313"/>
          <a:ext cx="1266825" cy="1738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157163</xdr:colOff>
      <xdr:row>113</xdr:row>
      <xdr:rowOff>664369</xdr:rowOff>
    </xdr:from>
    <xdr:to>
      <xdr:col>2</xdr:col>
      <xdr:colOff>1528763</xdr:colOff>
      <xdr:row>114</xdr:row>
      <xdr:rowOff>419101</xdr:rowOff>
    </xdr:to>
    <xdr:pic>
      <xdr:nvPicPr>
        <xdr:cNvPr id="223765" name="Рисунок 12">
          <a:extLst>
            <a:ext uri="{FF2B5EF4-FFF2-40B4-BE49-F238E27FC236}">
              <a16:creationId xmlns:a16="http://schemas.microsoft.com/office/drawing/2014/main" id="{00000000-0008-0000-0600-0000156A03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r="-23" b="127"/>
        <a:stretch>
          <a:fillRect/>
        </a:stretch>
      </xdr:blipFill>
      <xdr:spPr bwMode="auto">
        <a:xfrm>
          <a:off x="2705101" y="73244869"/>
          <a:ext cx="1371600" cy="528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180976</xdr:colOff>
      <xdr:row>116</xdr:row>
      <xdr:rowOff>671511</xdr:rowOff>
    </xdr:from>
    <xdr:to>
      <xdr:col>2</xdr:col>
      <xdr:colOff>1495427</xdr:colOff>
      <xdr:row>117</xdr:row>
      <xdr:rowOff>619123</xdr:rowOff>
    </xdr:to>
    <xdr:pic>
      <xdr:nvPicPr>
        <xdr:cNvPr id="223766" name="Рисунок 30">
          <a:extLst>
            <a:ext uri="{FF2B5EF4-FFF2-40B4-BE49-F238E27FC236}">
              <a16:creationId xmlns:a16="http://schemas.microsoft.com/office/drawing/2014/main" id="{00000000-0008-0000-0600-0000166A03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728914" y="75287980"/>
          <a:ext cx="1314451" cy="87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1112045</xdr:colOff>
      <xdr:row>110</xdr:row>
      <xdr:rowOff>500063</xdr:rowOff>
    </xdr:from>
    <xdr:to>
      <xdr:col>3</xdr:col>
      <xdr:colOff>71439</xdr:colOff>
      <xdr:row>111</xdr:row>
      <xdr:rowOff>726282</xdr:rowOff>
    </xdr:to>
    <xdr:pic>
      <xdr:nvPicPr>
        <xdr:cNvPr id="223767" name="Рисунок 30">
          <a:extLst>
            <a:ext uri="{FF2B5EF4-FFF2-40B4-BE49-F238E27FC236}">
              <a16:creationId xmlns:a16="http://schemas.microsoft.com/office/drawing/2014/main" id="{00000000-0008-0000-0600-0000176A03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540795" y="71127938"/>
          <a:ext cx="1733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45243</xdr:colOff>
      <xdr:row>65</xdr:row>
      <xdr:rowOff>714375</xdr:rowOff>
    </xdr:from>
    <xdr:to>
      <xdr:col>3</xdr:col>
      <xdr:colOff>1384</xdr:colOff>
      <xdr:row>67</xdr:row>
      <xdr:rowOff>464345</xdr:rowOff>
    </xdr:to>
    <xdr:pic>
      <xdr:nvPicPr>
        <xdr:cNvPr id="223771" name="Рисунок 22">
          <a:extLst>
            <a:ext uri="{FF2B5EF4-FFF2-40B4-BE49-F238E27FC236}">
              <a16:creationId xmlns:a16="http://schemas.microsoft.com/office/drawing/2014/main" id="{00000000-0008-0000-0600-00001B6A03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593181" y="44803219"/>
          <a:ext cx="1611109" cy="1221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116681</xdr:colOff>
      <xdr:row>59</xdr:row>
      <xdr:rowOff>38098</xdr:rowOff>
    </xdr:from>
    <xdr:to>
      <xdr:col>2</xdr:col>
      <xdr:colOff>1564481</xdr:colOff>
      <xdr:row>60</xdr:row>
      <xdr:rowOff>416716</xdr:rowOff>
    </xdr:to>
    <xdr:pic>
      <xdr:nvPicPr>
        <xdr:cNvPr id="223772" name="Рисунок 22">
          <a:extLst>
            <a:ext uri="{FF2B5EF4-FFF2-40B4-BE49-F238E27FC236}">
              <a16:creationId xmlns:a16="http://schemas.microsoft.com/office/drawing/2014/main" id="{00000000-0008-0000-0600-00001C6A03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4619" y="49603817"/>
          <a:ext cx="1447800" cy="1140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188118</xdr:colOff>
      <xdr:row>40</xdr:row>
      <xdr:rowOff>102394</xdr:rowOff>
    </xdr:from>
    <xdr:to>
      <xdr:col>2</xdr:col>
      <xdr:colOff>1493043</xdr:colOff>
      <xdr:row>41</xdr:row>
      <xdr:rowOff>283369</xdr:rowOff>
    </xdr:to>
    <xdr:pic>
      <xdr:nvPicPr>
        <xdr:cNvPr id="223773" name="Рисунок 27">
          <a:extLst>
            <a:ext uri="{FF2B5EF4-FFF2-40B4-BE49-F238E27FC236}">
              <a16:creationId xmlns:a16="http://schemas.microsoft.com/office/drawing/2014/main" id="{00000000-0008-0000-0600-00001D6A03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736056" y="28665488"/>
          <a:ext cx="13049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45244</xdr:colOff>
      <xdr:row>131</xdr:row>
      <xdr:rowOff>361952</xdr:rowOff>
    </xdr:from>
    <xdr:to>
      <xdr:col>2</xdr:col>
      <xdr:colOff>1493044</xdr:colOff>
      <xdr:row>132</xdr:row>
      <xdr:rowOff>226220</xdr:rowOff>
    </xdr:to>
    <xdr:pic>
      <xdr:nvPicPr>
        <xdr:cNvPr id="223774" name="Рисунок 13">
          <a:extLst>
            <a:ext uri="{FF2B5EF4-FFF2-40B4-BE49-F238E27FC236}">
              <a16:creationId xmlns:a16="http://schemas.microsoft.com/office/drawing/2014/main" id="{00000000-0008-0000-0600-00001E6A03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3182" y="102719983"/>
          <a:ext cx="1447800" cy="840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23</xdr:row>
      <xdr:rowOff>581025</xdr:rowOff>
    </xdr:from>
    <xdr:to>
      <xdr:col>2</xdr:col>
      <xdr:colOff>1504950</xdr:colOff>
      <xdr:row>24</xdr:row>
      <xdr:rowOff>847725</xdr:rowOff>
    </xdr:to>
    <xdr:pic>
      <xdr:nvPicPr>
        <xdr:cNvPr id="223776" name="Рисунок 29">
          <a:extLst>
            <a:ext uri="{FF2B5EF4-FFF2-40B4-BE49-F238E27FC236}">
              <a16:creationId xmlns:a16="http://schemas.microsoft.com/office/drawing/2014/main" id="{00000000-0008-0000-0600-0000206A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13011150"/>
          <a:ext cx="14763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132</xdr:row>
      <xdr:rowOff>490538</xdr:rowOff>
    </xdr:from>
    <xdr:to>
      <xdr:col>2</xdr:col>
      <xdr:colOff>1409700</xdr:colOff>
      <xdr:row>133</xdr:row>
      <xdr:rowOff>276226</xdr:rowOff>
    </xdr:to>
    <xdr:pic>
      <xdr:nvPicPr>
        <xdr:cNvPr id="223777" name="Рисунок 14">
          <a:extLst>
            <a:ext uri="{FF2B5EF4-FFF2-40B4-BE49-F238E27FC236}">
              <a16:creationId xmlns:a16="http://schemas.microsoft.com/office/drawing/2014/main" id="{00000000-0008-0000-0600-0000216A03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r="279"/>
        <a:stretch>
          <a:fillRect/>
        </a:stretch>
      </xdr:blipFill>
      <xdr:spPr bwMode="auto">
        <a:xfrm>
          <a:off x="2767013" y="110635257"/>
          <a:ext cx="11906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159544</xdr:colOff>
      <xdr:row>15</xdr:row>
      <xdr:rowOff>195263</xdr:rowOff>
    </xdr:from>
    <xdr:to>
      <xdr:col>2</xdr:col>
      <xdr:colOff>1588294</xdr:colOff>
      <xdr:row>16</xdr:row>
      <xdr:rowOff>245269</xdr:rowOff>
    </xdr:to>
    <xdr:pic>
      <xdr:nvPicPr>
        <xdr:cNvPr id="223778" name="Рисунок 18">
          <a:extLst>
            <a:ext uri="{FF2B5EF4-FFF2-40B4-BE49-F238E27FC236}">
              <a16:creationId xmlns:a16="http://schemas.microsoft.com/office/drawing/2014/main" id="{00000000-0008-0000-0600-0000226A03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rot="-402740">
          <a:off x="2707482" y="12006263"/>
          <a:ext cx="1428750" cy="633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302418</xdr:colOff>
      <xdr:row>79</xdr:row>
      <xdr:rowOff>107156</xdr:rowOff>
    </xdr:from>
    <xdr:to>
      <xdr:col>2</xdr:col>
      <xdr:colOff>1359693</xdr:colOff>
      <xdr:row>79</xdr:row>
      <xdr:rowOff>1026318</xdr:rowOff>
    </xdr:to>
    <xdr:pic>
      <xdr:nvPicPr>
        <xdr:cNvPr id="223779" name="Рисунок 2">
          <a:extLst>
            <a:ext uri="{FF2B5EF4-FFF2-40B4-BE49-F238E27FC236}">
              <a16:creationId xmlns:a16="http://schemas.microsoft.com/office/drawing/2014/main" id="{00000000-0008-0000-0600-0000236A03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850356" y="65127187"/>
          <a:ext cx="1057275" cy="919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183355</xdr:colOff>
      <xdr:row>71</xdr:row>
      <xdr:rowOff>595313</xdr:rowOff>
    </xdr:from>
    <xdr:to>
      <xdr:col>2</xdr:col>
      <xdr:colOff>1373980</xdr:colOff>
      <xdr:row>72</xdr:row>
      <xdr:rowOff>566738</xdr:rowOff>
    </xdr:to>
    <xdr:pic>
      <xdr:nvPicPr>
        <xdr:cNvPr id="223785" name="Рисунок 4">
          <a:extLst>
            <a:ext uri="{FF2B5EF4-FFF2-40B4-BE49-F238E27FC236}">
              <a16:creationId xmlns:a16="http://schemas.microsoft.com/office/drawing/2014/main" id="{00000000-0008-0000-0600-0000296A03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731293" y="52197001"/>
          <a:ext cx="1190625" cy="1042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726084</xdr:colOff>
      <xdr:row>105</xdr:row>
      <xdr:rowOff>81350</xdr:rowOff>
    </xdr:from>
    <xdr:to>
      <xdr:col>2</xdr:col>
      <xdr:colOff>775215</xdr:colOff>
      <xdr:row>106</xdr:row>
      <xdr:rowOff>273697</xdr:rowOff>
    </xdr:to>
    <xdr:pic>
      <xdr:nvPicPr>
        <xdr:cNvPr id="223787" name="Picture 1024">
          <a:extLst>
            <a:ext uri="{FF2B5EF4-FFF2-40B4-BE49-F238E27FC236}">
              <a16:creationId xmlns:a16="http://schemas.microsoft.com/office/drawing/2014/main" id="{00000000-0008-0000-0600-00002B6A03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r="-232" b="-177"/>
        <a:stretch>
          <a:fillRect/>
        </a:stretch>
      </xdr:blipFill>
      <xdr:spPr bwMode="auto">
        <a:xfrm rot="-191589">
          <a:off x="2154834" y="80079444"/>
          <a:ext cx="1168319" cy="871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570739</xdr:colOff>
      <xdr:row>107</xdr:row>
      <xdr:rowOff>261936</xdr:rowOff>
    </xdr:from>
    <xdr:to>
      <xdr:col>2</xdr:col>
      <xdr:colOff>631033</xdr:colOff>
      <xdr:row>107</xdr:row>
      <xdr:rowOff>1004442</xdr:rowOff>
    </xdr:to>
    <xdr:pic>
      <xdr:nvPicPr>
        <xdr:cNvPr id="38" name="Рисунок 37">
          <a:extLst>
            <a:ext uri="{FF2B5EF4-FFF2-40B4-BE49-F238E27FC236}">
              <a16:creationId xmlns:a16="http://schemas.microsoft.com/office/drawing/2014/main" id="{00000000-0008-0000-0600-000026000000}"/>
            </a:ext>
          </a:extLst>
        </xdr:cNvPr>
        <xdr:cNvPicPr>
          <a:picLocks noChangeAspect="1"/>
        </xdr:cNvPicPr>
      </xdr:nvPicPr>
      <xdr:blipFill rotWithShape="1">
        <a:blip xmlns:r="http://schemas.openxmlformats.org/officeDocument/2006/relationships" r:embed="rId19"/>
        <a:srcRect t="18797" b="18797"/>
        <a:stretch/>
      </xdr:blipFill>
      <xdr:spPr>
        <a:xfrm>
          <a:off x="1999489" y="81260155"/>
          <a:ext cx="1179482" cy="742506"/>
        </a:xfrm>
        <a:prstGeom prst="rect">
          <a:avLst/>
        </a:prstGeom>
      </xdr:spPr>
    </xdr:pic>
    <xdr:clientData/>
  </xdr:twoCellAnchor>
  <xdr:twoCellAnchor editAs="oneCell">
    <xdr:from>
      <xdr:col>1</xdr:col>
      <xdr:colOff>984442</xdr:colOff>
      <xdr:row>101</xdr:row>
      <xdr:rowOff>95249</xdr:rowOff>
    </xdr:from>
    <xdr:to>
      <xdr:col>3</xdr:col>
      <xdr:colOff>261939</xdr:colOff>
      <xdr:row>103</xdr:row>
      <xdr:rowOff>454819</xdr:rowOff>
    </xdr:to>
    <xdr:pic>
      <xdr:nvPicPr>
        <xdr:cNvPr id="39" name="Рисунок 38" descr="iRUS-IP4004AS">
          <a:extLst>
            <a:ext uri="{FF2B5EF4-FFF2-40B4-BE49-F238E27FC236}">
              <a16:creationId xmlns:a16="http://schemas.microsoft.com/office/drawing/2014/main" id="{00000000-0008-0000-0600-000027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413192" y="62460187"/>
          <a:ext cx="2051653" cy="1550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260608</xdr:colOff>
      <xdr:row>88</xdr:row>
      <xdr:rowOff>726281</xdr:rowOff>
    </xdr:from>
    <xdr:to>
      <xdr:col>2</xdr:col>
      <xdr:colOff>1547812</xdr:colOff>
      <xdr:row>90</xdr:row>
      <xdr:rowOff>364330</xdr:rowOff>
    </xdr:to>
    <xdr:pic>
      <xdr:nvPicPr>
        <xdr:cNvPr id="40" name="Рисунок 39" descr="iRUS-IP2015S">
          <a:extLst>
            <a:ext uri="{FF2B5EF4-FFF2-40B4-BE49-F238E27FC236}">
              <a16:creationId xmlns:a16="http://schemas.microsoft.com/office/drawing/2014/main" id="{00000000-0008-0000-0600-000028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808546" y="56364187"/>
          <a:ext cx="1287204" cy="1293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214314</xdr:colOff>
      <xdr:row>92</xdr:row>
      <xdr:rowOff>571500</xdr:rowOff>
    </xdr:from>
    <xdr:to>
      <xdr:col>2</xdr:col>
      <xdr:colOff>1501518</xdr:colOff>
      <xdr:row>94</xdr:row>
      <xdr:rowOff>197644</xdr:rowOff>
    </xdr:to>
    <xdr:pic>
      <xdr:nvPicPr>
        <xdr:cNvPr id="41" name="Рисунок 40" descr="iRUS-IP2015S">
          <a:extLst>
            <a:ext uri="{FF2B5EF4-FFF2-40B4-BE49-F238E27FC236}">
              <a16:creationId xmlns:a16="http://schemas.microsoft.com/office/drawing/2014/main" id="{00000000-0008-0000-0600-000029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762252" y="58935938"/>
          <a:ext cx="1287204" cy="1293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154781</xdr:colOff>
      <xdr:row>10</xdr:row>
      <xdr:rowOff>250031</xdr:rowOff>
    </xdr:from>
    <xdr:to>
      <xdr:col>2</xdr:col>
      <xdr:colOff>1559829</xdr:colOff>
      <xdr:row>12</xdr:row>
      <xdr:rowOff>726280</xdr:rowOff>
    </xdr:to>
    <xdr:pic>
      <xdr:nvPicPr>
        <xdr:cNvPr id="45" name="Рисунок 44">
          <a:extLst>
            <a:ext uri="{FF2B5EF4-FFF2-40B4-BE49-F238E27FC236}">
              <a16:creationId xmlns:a16="http://schemas.microsoft.com/office/drawing/2014/main" id="{00000000-0008-0000-0600-00002D000000}"/>
            </a:ext>
          </a:extLst>
        </xdr:cNvPr>
        <xdr:cNvPicPr>
          <a:picLocks noChangeAspect="1"/>
        </xdr:cNvPicPr>
      </xdr:nvPicPr>
      <xdr:blipFill rotWithShape="1">
        <a:blip xmlns:r="http://schemas.openxmlformats.org/officeDocument/2006/relationships" r:embed="rId22"/>
        <a:srcRect r="11532"/>
        <a:stretch/>
      </xdr:blipFill>
      <xdr:spPr>
        <a:xfrm>
          <a:off x="2702719" y="6798469"/>
          <a:ext cx="1405048" cy="2000249"/>
        </a:xfrm>
        <a:prstGeom prst="rect">
          <a:avLst/>
        </a:prstGeom>
      </xdr:spPr>
    </xdr:pic>
    <xdr:clientData/>
  </xdr:twoCellAnchor>
  <xdr:twoCellAnchor editAs="oneCell">
    <xdr:from>
      <xdr:col>2</xdr:col>
      <xdr:colOff>207300</xdr:colOff>
      <xdr:row>52</xdr:row>
      <xdr:rowOff>905828</xdr:rowOff>
    </xdr:from>
    <xdr:to>
      <xdr:col>2</xdr:col>
      <xdr:colOff>1272784</xdr:colOff>
      <xdr:row>55</xdr:row>
      <xdr:rowOff>50009</xdr:rowOff>
    </xdr:to>
    <xdr:pic>
      <xdr:nvPicPr>
        <xdr:cNvPr id="2" name="Рисунок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3"/>
        <a:stretch>
          <a:fillRect/>
        </a:stretch>
      </xdr:blipFill>
      <xdr:spPr>
        <a:xfrm>
          <a:off x="2755238" y="46994922"/>
          <a:ext cx="1065484" cy="1001555"/>
        </a:xfrm>
        <a:prstGeom prst="rect">
          <a:avLst/>
        </a:prstGeom>
      </xdr:spPr>
    </xdr:pic>
    <xdr:clientData/>
  </xdr:twoCellAnchor>
  <xdr:oneCellAnchor>
    <xdr:from>
      <xdr:col>2</xdr:col>
      <xdr:colOff>142873</xdr:colOff>
      <xdr:row>135</xdr:row>
      <xdr:rowOff>64293</xdr:rowOff>
    </xdr:from>
    <xdr:ext cx="1427292" cy="828674"/>
    <xdr:pic>
      <xdr:nvPicPr>
        <xdr:cNvPr id="44" name="Рисунок 13">
          <a:extLst>
            <a:ext uri="{FF2B5EF4-FFF2-40B4-BE49-F238E27FC236}">
              <a16:creationId xmlns:a16="http://schemas.microsoft.com/office/drawing/2014/main" id="{00000000-0008-0000-0600-00002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690811" y="113316543"/>
          <a:ext cx="1427292" cy="828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64294</xdr:colOff>
      <xdr:row>29</xdr:row>
      <xdr:rowOff>745331</xdr:rowOff>
    </xdr:from>
    <xdr:ext cx="1509712" cy="981075"/>
    <xdr:pic>
      <xdr:nvPicPr>
        <xdr:cNvPr id="48" name="Рисунок 21">
          <a:extLst>
            <a:ext uri="{FF2B5EF4-FFF2-40B4-BE49-F238E27FC236}">
              <a16:creationId xmlns:a16="http://schemas.microsoft.com/office/drawing/2014/main" id="{00000000-0008-0000-0600-00003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612232" y="23831550"/>
          <a:ext cx="1509712"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164307</xdr:colOff>
      <xdr:row>126</xdr:row>
      <xdr:rowOff>314326</xdr:rowOff>
    </xdr:from>
    <xdr:ext cx="1447800" cy="840581"/>
    <xdr:pic>
      <xdr:nvPicPr>
        <xdr:cNvPr id="49" name="Рисунок 13">
          <a:extLst>
            <a:ext uri="{FF2B5EF4-FFF2-40B4-BE49-F238E27FC236}">
              <a16:creationId xmlns:a16="http://schemas.microsoft.com/office/drawing/2014/main" id="{00000000-0008-0000-0600-000031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712245" y="101053107"/>
          <a:ext cx="1447800" cy="840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201152</xdr:colOff>
      <xdr:row>81</xdr:row>
      <xdr:rowOff>273844</xdr:rowOff>
    </xdr:from>
    <xdr:to>
      <xdr:col>2</xdr:col>
      <xdr:colOff>1521634</xdr:colOff>
      <xdr:row>82</xdr:row>
      <xdr:rowOff>226219</xdr:rowOff>
    </xdr:to>
    <xdr:pic>
      <xdr:nvPicPr>
        <xdr:cNvPr id="43" name="Рисунок 42">
          <a:extLst>
            <a:ext uri="{FF2B5EF4-FFF2-40B4-BE49-F238E27FC236}">
              <a16:creationId xmlns:a16="http://schemas.microsoft.com/office/drawing/2014/main" id="{00000000-0008-0000-0600-00002B000000}"/>
            </a:ext>
          </a:extLst>
        </xdr:cNvPr>
        <xdr:cNvPicPr>
          <a:picLocks noChangeAspect="1"/>
        </xdr:cNvPicPr>
      </xdr:nvPicPr>
      <xdr:blipFill rotWithShape="1">
        <a:blip xmlns:r="http://schemas.openxmlformats.org/officeDocument/2006/relationships" r:embed="rId25"/>
        <a:srcRect l="42818" t="36949" r="42649" b="40687"/>
        <a:stretch/>
      </xdr:blipFill>
      <xdr:spPr>
        <a:xfrm>
          <a:off x="2749090" y="70032563"/>
          <a:ext cx="1320482" cy="1143000"/>
        </a:xfrm>
        <a:prstGeom prst="rect">
          <a:avLst/>
        </a:prstGeom>
      </xdr:spPr>
    </xdr:pic>
    <xdr:clientData/>
  </xdr:twoCellAnchor>
  <xdr:twoCellAnchor editAs="oneCell">
    <xdr:from>
      <xdr:col>2</xdr:col>
      <xdr:colOff>154780</xdr:colOff>
      <xdr:row>136</xdr:row>
      <xdr:rowOff>7141</xdr:rowOff>
    </xdr:from>
    <xdr:to>
      <xdr:col>2</xdr:col>
      <xdr:colOff>1345405</xdr:colOff>
      <xdr:row>136</xdr:row>
      <xdr:rowOff>766761</xdr:rowOff>
    </xdr:to>
    <xdr:pic>
      <xdr:nvPicPr>
        <xdr:cNvPr id="46" name="Рисунок 14">
          <a:extLst>
            <a:ext uri="{FF2B5EF4-FFF2-40B4-BE49-F238E27FC236}">
              <a16:creationId xmlns:a16="http://schemas.microsoft.com/office/drawing/2014/main" id="{00000000-0008-0000-0600-00002E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r="279"/>
        <a:stretch>
          <a:fillRect/>
        </a:stretch>
      </xdr:blipFill>
      <xdr:spPr bwMode="auto">
        <a:xfrm>
          <a:off x="2702718" y="114295235"/>
          <a:ext cx="1190625" cy="75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321470</xdr:colOff>
      <xdr:row>128</xdr:row>
      <xdr:rowOff>21432</xdr:rowOff>
    </xdr:from>
    <xdr:to>
      <xdr:col>2</xdr:col>
      <xdr:colOff>1512095</xdr:colOff>
      <xdr:row>128</xdr:row>
      <xdr:rowOff>781052</xdr:rowOff>
    </xdr:to>
    <xdr:pic>
      <xdr:nvPicPr>
        <xdr:cNvPr id="47" name="Рисунок 14">
          <a:extLst>
            <a:ext uri="{FF2B5EF4-FFF2-40B4-BE49-F238E27FC236}">
              <a16:creationId xmlns:a16="http://schemas.microsoft.com/office/drawing/2014/main" id="{00000000-0008-0000-0600-00002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r="279"/>
        <a:stretch>
          <a:fillRect/>
        </a:stretch>
      </xdr:blipFill>
      <xdr:spPr bwMode="auto">
        <a:xfrm>
          <a:off x="2869408" y="102427088"/>
          <a:ext cx="1190625" cy="75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190500</xdr:colOff>
      <xdr:row>33</xdr:row>
      <xdr:rowOff>381000</xdr:rowOff>
    </xdr:from>
    <xdr:to>
      <xdr:col>2</xdr:col>
      <xdr:colOff>1380976</xdr:colOff>
      <xdr:row>34</xdr:row>
      <xdr:rowOff>595229</xdr:rowOff>
    </xdr:to>
    <xdr:pic>
      <xdr:nvPicPr>
        <xdr:cNvPr id="3" name="Рисунок 2">
          <a:extLst>
            <a:ext uri="{FF2B5EF4-FFF2-40B4-BE49-F238E27FC236}">
              <a16:creationId xmlns:a16="http://schemas.microsoft.com/office/drawing/2014/main" id="{B12CE468-6F31-4951-906C-1DA2AC869BF0}"/>
            </a:ext>
          </a:extLst>
        </xdr:cNvPr>
        <xdr:cNvPicPr>
          <a:picLocks noChangeAspect="1"/>
        </xdr:cNvPicPr>
      </xdr:nvPicPr>
      <xdr:blipFill>
        <a:blip xmlns:r="http://schemas.openxmlformats.org/officeDocument/2006/relationships" r:embed="rId26"/>
        <a:stretch>
          <a:fillRect/>
        </a:stretch>
      </xdr:blipFill>
      <xdr:spPr>
        <a:xfrm>
          <a:off x="2738438" y="26789063"/>
          <a:ext cx="1190476" cy="666667"/>
        </a:xfrm>
        <a:prstGeom prst="rect">
          <a:avLst/>
        </a:prstGeom>
      </xdr:spPr>
    </xdr:pic>
    <xdr:clientData/>
  </xdr:twoCellAnchor>
  <xdr:twoCellAnchor editAs="oneCell">
    <xdr:from>
      <xdr:col>2</xdr:col>
      <xdr:colOff>214312</xdr:colOff>
      <xdr:row>6</xdr:row>
      <xdr:rowOff>142875</xdr:rowOff>
    </xdr:from>
    <xdr:to>
      <xdr:col>2</xdr:col>
      <xdr:colOff>1404788</xdr:colOff>
      <xdr:row>7</xdr:row>
      <xdr:rowOff>571351</xdr:rowOff>
    </xdr:to>
    <xdr:pic>
      <xdr:nvPicPr>
        <xdr:cNvPr id="4" name="Рисунок 3">
          <a:extLst>
            <a:ext uri="{FF2B5EF4-FFF2-40B4-BE49-F238E27FC236}">
              <a16:creationId xmlns:a16="http://schemas.microsoft.com/office/drawing/2014/main" id="{CBDD1954-B05D-4512-AD06-A703452ACD84}"/>
            </a:ext>
          </a:extLst>
        </xdr:cNvPr>
        <xdr:cNvPicPr>
          <a:picLocks noChangeAspect="1"/>
        </xdr:cNvPicPr>
      </xdr:nvPicPr>
      <xdr:blipFill>
        <a:blip xmlns:r="http://schemas.openxmlformats.org/officeDocument/2006/relationships" r:embed="rId27"/>
        <a:stretch>
          <a:fillRect/>
        </a:stretch>
      </xdr:blipFill>
      <xdr:spPr>
        <a:xfrm>
          <a:off x="2762250" y="4405313"/>
          <a:ext cx="1190476" cy="1190476"/>
        </a:xfrm>
        <a:prstGeom prst="rect">
          <a:avLst/>
        </a:prstGeom>
      </xdr:spPr>
    </xdr:pic>
    <xdr:clientData/>
  </xdr:twoCellAnchor>
  <xdr:twoCellAnchor editAs="oneCell">
    <xdr:from>
      <xdr:col>2</xdr:col>
      <xdr:colOff>59531</xdr:colOff>
      <xdr:row>17</xdr:row>
      <xdr:rowOff>571502</xdr:rowOff>
    </xdr:from>
    <xdr:to>
      <xdr:col>2</xdr:col>
      <xdr:colOff>1547811</xdr:colOff>
      <xdr:row>19</xdr:row>
      <xdr:rowOff>154782</xdr:rowOff>
    </xdr:to>
    <xdr:pic>
      <xdr:nvPicPr>
        <xdr:cNvPr id="5" name="Рисунок 4">
          <a:extLst>
            <a:ext uri="{FF2B5EF4-FFF2-40B4-BE49-F238E27FC236}">
              <a16:creationId xmlns:a16="http://schemas.microsoft.com/office/drawing/2014/main" id="{947793CC-90B1-415B-B80A-22169C2EAF3F}"/>
            </a:ext>
          </a:extLst>
        </xdr:cNvPr>
        <xdr:cNvPicPr>
          <a:picLocks noChangeAspect="1"/>
        </xdr:cNvPicPr>
      </xdr:nvPicPr>
      <xdr:blipFill>
        <a:blip xmlns:r="http://schemas.openxmlformats.org/officeDocument/2006/relationships" r:embed="rId28"/>
        <a:stretch>
          <a:fillRect/>
        </a:stretch>
      </xdr:blipFill>
      <xdr:spPr>
        <a:xfrm>
          <a:off x="2607469" y="13180221"/>
          <a:ext cx="1488280" cy="1488280"/>
        </a:xfrm>
        <a:prstGeom prst="rect">
          <a:avLst/>
        </a:prstGeom>
      </xdr:spPr>
    </xdr:pic>
    <xdr:clientData/>
  </xdr:twoCellAnchor>
  <xdr:twoCellAnchor editAs="oneCell">
    <xdr:from>
      <xdr:col>2</xdr:col>
      <xdr:colOff>250032</xdr:colOff>
      <xdr:row>83</xdr:row>
      <xdr:rowOff>357187</xdr:rowOff>
    </xdr:from>
    <xdr:to>
      <xdr:col>2</xdr:col>
      <xdr:colOff>1344216</xdr:colOff>
      <xdr:row>84</xdr:row>
      <xdr:rowOff>415527</xdr:rowOff>
    </xdr:to>
    <xdr:pic>
      <xdr:nvPicPr>
        <xdr:cNvPr id="7" name="Рисунок 6">
          <a:extLst>
            <a:ext uri="{FF2B5EF4-FFF2-40B4-BE49-F238E27FC236}">
              <a16:creationId xmlns:a16="http://schemas.microsoft.com/office/drawing/2014/main" id="{B110D326-20B8-427D-BCFE-97310A3B090A}"/>
            </a:ext>
          </a:extLst>
        </xdr:cNvPr>
        <xdr:cNvPicPr>
          <a:picLocks noChangeAspect="1"/>
        </xdr:cNvPicPr>
      </xdr:nvPicPr>
      <xdr:blipFill>
        <a:blip xmlns:r="http://schemas.openxmlformats.org/officeDocument/2006/relationships" r:embed="rId29"/>
        <a:stretch>
          <a:fillRect/>
        </a:stretch>
      </xdr:blipFill>
      <xdr:spPr>
        <a:xfrm>
          <a:off x="2797970" y="70520718"/>
          <a:ext cx="1094184" cy="1094184"/>
        </a:xfrm>
        <a:prstGeom prst="rect">
          <a:avLst/>
        </a:prstGeom>
      </xdr:spPr>
    </xdr:pic>
    <xdr:clientData/>
  </xdr:twoCellAnchor>
  <xdr:twoCellAnchor editAs="oneCell">
    <xdr:from>
      <xdr:col>2</xdr:col>
      <xdr:colOff>238126</xdr:colOff>
      <xdr:row>36</xdr:row>
      <xdr:rowOff>678656</xdr:rowOff>
    </xdr:from>
    <xdr:to>
      <xdr:col>2</xdr:col>
      <xdr:colOff>1416844</xdr:colOff>
      <xdr:row>37</xdr:row>
      <xdr:rowOff>357186</xdr:rowOff>
    </xdr:to>
    <xdr:pic>
      <xdr:nvPicPr>
        <xdr:cNvPr id="8" name="Рисунок 7">
          <a:extLst>
            <a:ext uri="{FF2B5EF4-FFF2-40B4-BE49-F238E27FC236}">
              <a16:creationId xmlns:a16="http://schemas.microsoft.com/office/drawing/2014/main" id="{C102417C-F0CE-45E5-88DA-911E9A086B2A}"/>
            </a:ext>
          </a:extLst>
        </xdr:cNvPr>
        <xdr:cNvPicPr>
          <a:picLocks noChangeAspect="1"/>
        </xdr:cNvPicPr>
      </xdr:nvPicPr>
      <xdr:blipFill>
        <a:blip xmlns:r="http://schemas.openxmlformats.org/officeDocument/2006/relationships" r:embed="rId30"/>
        <a:stretch>
          <a:fillRect/>
        </a:stretch>
      </xdr:blipFill>
      <xdr:spPr>
        <a:xfrm>
          <a:off x="2786064" y="29765625"/>
          <a:ext cx="1178718" cy="1178718"/>
        </a:xfrm>
        <a:prstGeom prst="rect">
          <a:avLst/>
        </a:prstGeom>
      </xdr:spPr>
    </xdr:pic>
    <xdr:clientData/>
  </xdr:twoCellAnchor>
  <xdr:twoCellAnchor editAs="oneCell">
    <xdr:from>
      <xdr:col>2</xdr:col>
      <xdr:colOff>250032</xdr:colOff>
      <xdr:row>85</xdr:row>
      <xdr:rowOff>440532</xdr:rowOff>
    </xdr:from>
    <xdr:to>
      <xdr:col>2</xdr:col>
      <xdr:colOff>1440508</xdr:colOff>
      <xdr:row>86</xdr:row>
      <xdr:rowOff>249882</xdr:rowOff>
    </xdr:to>
    <xdr:pic>
      <xdr:nvPicPr>
        <xdr:cNvPr id="9" name="Рисунок 8">
          <a:extLst>
            <a:ext uri="{FF2B5EF4-FFF2-40B4-BE49-F238E27FC236}">
              <a16:creationId xmlns:a16="http://schemas.microsoft.com/office/drawing/2014/main" id="{824F1355-1E40-45D3-BE1F-87C72B47F8C1}"/>
            </a:ext>
          </a:extLst>
        </xdr:cNvPr>
        <xdr:cNvPicPr>
          <a:picLocks noChangeAspect="1"/>
        </xdr:cNvPicPr>
      </xdr:nvPicPr>
      <xdr:blipFill>
        <a:blip xmlns:r="http://schemas.openxmlformats.org/officeDocument/2006/relationships" r:embed="rId31"/>
        <a:stretch>
          <a:fillRect/>
        </a:stretch>
      </xdr:blipFill>
      <xdr:spPr>
        <a:xfrm>
          <a:off x="2797970" y="72747188"/>
          <a:ext cx="1190476" cy="1190476"/>
        </a:xfrm>
        <a:prstGeom prst="rect">
          <a:avLst/>
        </a:prstGeom>
      </xdr:spPr>
    </xdr:pic>
    <xdr:clientData/>
  </xdr:twoCellAnchor>
  <xdr:twoCellAnchor>
    <xdr:from>
      <xdr:col>0</xdr:col>
      <xdr:colOff>702469</xdr:colOff>
      <xdr:row>85</xdr:row>
      <xdr:rowOff>95250</xdr:rowOff>
    </xdr:from>
    <xdr:to>
      <xdr:col>1</xdr:col>
      <xdr:colOff>331674</xdr:colOff>
      <xdr:row>85</xdr:row>
      <xdr:rowOff>739888</xdr:rowOff>
    </xdr:to>
    <xdr:sp macro="" textlink="">
      <xdr:nvSpPr>
        <xdr:cNvPr id="51" name="Облачко с текстом: овальное 46">
          <a:extLst>
            <a:ext uri="{FF2B5EF4-FFF2-40B4-BE49-F238E27FC236}">
              <a16:creationId xmlns:a16="http://schemas.microsoft.com/office/drawing/2014/main" id="{4AB8118E-AAF5-44BD-B216-824F9960BFBC}"/>
            </a:ext>
          </a:extLst>
        </xdr:cNvPr>
        <xdr:cNvSpPr/>
      </xdr:nvSpPr>
      <xdr:spPr>
        <a:xfrm flipH="1">
          <a:off x="702469" y="72401906"/>
          <a:ext cx="1057955" cy="644638"/>
        </a:xfrm>
        <a:prstGeom prst="wedgeEllipseCallout">
          <a:avLst>
            <a:gd name="adj1" fmla="val 16667"/>
            <a:gd name="adj2" fmla="val 66944"/>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b="1" i="0">
              <a:solidFill>
                <a:schemeClr val="tx1"/>
              </a:solidFill>
              <a:effectLst/>
              <a:latin typeface="+mn-lt"/>
              <a:ea typeface="+mn-ea"/>
              <a:cs typeface="+mn-cs"/>
            </a:rPr>
            <a:t>Новинка</a:t>
          </a:r>
          <a:endParaRPr lang="ru-RU" sz="1100" b="1">
            <a:solidFill>
              <a:schemeClr val="tx1"/>
            </a:solidFill>
          </a:endParaRPr>
        </a:p>
      </xdr:txBody>
    </xdr:sp>
    <xdr:clientData/>
  </xdr:twoCellAnchor>
  <xdr:oneCellAnchor>
    <xdr:from>
      <xdr:col>2</xdr:col>
      <xdr:colOff>102659</xdr:colOff>
      <xdr:row>120</xdr:row>
      <xdr:rowOff>6085</xdr:rowOff>
    </xdr:from>
    <xdr:ext cx="1514475" cy="832379"/>
    <xdr:pic>
      <xdr:nvPicPr>
        <xdr:cNvPr id="42" name="Рисунок 37">
          <a:extLst>
            <a:ext uri="{FF2B5EF4-FFF2-40B4-BE49-F238E27FC236}">
              <a16:creationId xmlns:a16="http://schemas.microsoft.com/office/drawing/2014/main" id="{71442CC8-8457-4B55-A1F0-4E44F5F6C783}"/>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653242" y="99055502"/>
          <a:ext cx="1514475" cy="832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52917</xdr:colOff>
      <xdr:row>122</xdr:row>
      <xdr:rowOff>730250</xdr:rowOff>
    </xdr:from>
    <xdr:to>
      <xdr:col>2</xdr:col>
      <xdr:colOff>1610502</xdr:colOff>
      <xdr:row>124</xdr:row>
      <xdr:rowOff>84667</xdr:rowOff>
    </xdr:to>
    <xdr:pic>
      <xdr:nvPicPr>
        <xdr:cNvPr id="6" name="Рисунок 5">
          <a:extLst>
            <a:ext uri="{FF2B5EF4-FFF2-40B4-BE49-F238E27FC236}">
              <a16:creationId xmlns:a16="http://schemas.microsoft.com/office/drawing/2014/main" id="{8684E6B2-180C-4172-9635-820CB91E7411}"/>
            </a:ext>
          </a:extLst>
        </xdr:cNvPr>
        <xdr:cNvPicPr>
          <a:picLocks noChangeAspect="1"/>
        </xdr:cNvPicPr>
      </xdr:nvPicPr>
      <xdr:blipFill rotWithShape="1">
        <a:blip xmlns:r="http://schemas.openxmlformats.org/officeDocument/2006/relationships" r:embed="rId33"/>
        <a:srcRect l="423" t="22394" r="-423" b="27325"/>
        <a:stretch/>
      </xdr:blipFill>
      <xdr:spPr>
        <a:xfrm>
          <a:off x="2603500" y="101324833"/>
          <a:ext cx="1557585" cy="783168"/>
        </a:xfrm>
        <a:prstGeom prst="rect">
          <a:avLst/>
        </a:prstGeom>
      </xdr:spPr>
    </xdr:pic>
    <xdr:clientData/>
  </xdr:twoCellAnchor>
  <xdr:twoCellAnchor>
    <xdr:from>
      <xdr:col>0</xdr:col>
      <xdr:colOff>889000</xdr:colOff>
      <xdr:row>122</xdr:row>
      <xdr:rowOff>21167</xdr:rowOff>
    </xdr:from>
    <xdr:to>
      <xdr:col>1</xdr:col>
      <xdr:colOff>518205</xdr:colOff>
      <xdr:row>122</xdr:row>
      <xdr:rowOff>665805</xdr:rowOff>
    </xdr:to>
    <xdr:sp macro="" textlink="">
      <xdr:nvSpPr>
        <xdr:cNvPr id="52" name="Облачко с текстом: овальное 46">
          <a:extLst>
            <a:ext uri="{FF2B5EF4-FFF2-40B4-BE49-F238E27FC236}">
              <a16:creationId xmlns:a16="http://schemas.microsoft.com/office/drawing/2014/main" id="{83F82009-C1E3-40A3-8A8F-7BA5EA3932D2}"/>
            </a:ext>
          </a:extLst>
        </xdr:cNvPr>
        <xdr:cNvSpPr/>
      </xdr:nvSpPr>
      <xdr:spPr>
        <a:xfrm flipH="1">
          <a:off x="889000" y="100615750"/>
          <a:ext cx="1057955" cy="644638"/>
        </a:xfrm>
        <a:prstGeom prst="wedgeEllipseCallout">
          <a:avLst>
            <a:gd name="adj1" fmla="val 16667"/>
            <a:gd name="adj2" fmla="val 66944"/>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b="1" i="0">
              <a:solidFill>
                <a:schemeClr val="tx1"/>
              </a:solidFill>
              <a:effectLst/>
              <a:latin typeface="+mn-lt"/>
              <a:ea typeface="+mn-ea"/>
              <a:cs typeface="+mn-cs"/>
            </a:rPr>
            <a:t>Новинка</a:t>
          </a:r>
          <a:endParaRPr lang="ru-RU" sz="1100" b="1">
            <a:solidFill>
              <a:schemeClr val="tx1"/>
            </a:solidFill>
          </a:endParaRPr>
        </a:p>
      </xdr:txBody>
    </xdr:sp>
    <xdr:clientData/>
  </xdr:twoCellAnchor>
  <xdr:twoCellAnchor>
    <xdr:from>
      <xdr:col>0</xdr:col>
      <xdr:colOff>292100</xdr:colOff>
      <xdr:row>0</xdr:row>
      <xdr:rowOff>0</xdr:rowOff>
    </xdr:from>
    <xdr:to>
      <xdr:col>2</xdr:col>
      <xdr:colOff>12700</xdr:colOff>
      <xdr:row>1</xdr:row>
      <xdr:rowOff>338666</xdr:rowOff>
    </xdr:to>
    <xdr:pic>
      <xdr:nvPicPr>
        <xdr:cNvPr id="10" name="Рисунок 9">
          <a:extLst>
            <a:ext uri="{FF2B5EF4-FFF2-40B4-BE49-F238E27FC236}">
              <a16:creationId xmlns:a16="http://schemas.microsoft.com/office/drawing/2014/main" id="{65961CD0-A0DF-471D-9BEA-CED92372C3E7}"/>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92100" y="0"/>
          <a:ext cx="2394656" cy="1552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83345</xdr:colOff>
      <xdr:row>6</xdr:row>
      <xdr:rowOff>83342</xdr:rowOff>
    </xdr:from>
    <xdr:to>
      <xdr:col>2</xdr:col>
      <xdr:colOff>1512095</xdr:colOff>
      <xdr:row>9</xdr:row>
      <xdr:rowOff>83342</xdr:rowOff>
    </xdr:to>
    <xdr:pic>
      <xdr:nvPicPr>
        <xdr:cNvPr id="198437" name="Рисунок 54">
          <a:extLst>
            <a:ext uri="{FF2B5EF4-FFF2-40B4-BE49-F238E27FC236}">
              <a16:creationId xmlns:a16="http://schemas.microsoft.com/office/drawing/2014/main" id="{00000000-0008-0000-0700-00002507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110" b="558"/>
        <a:stretch>
          <a:fillRect/>
        </a:stretch>
      </xdr:blipFill>
      <xdr:spPr bwMode="auto">
        <a:xfrm>
          <a:off x="2190751" y="3940967"/>
          <a:ext cx="1428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83345</xdr:colOff>
      <xdr:row>63</xdr:row>
      <xdr:rowOff>45244</xdr:rowOff>
    </xdr:from>
    <xdr:to>
      <xdr:col>2</xdr:col>
      <xdr:colOff>1512095</xdr:colOff>
      <xdr:row>66</xdr:row>
      <xdr:rowOff>80963</xdr:rowOff>
    </xdr:to>
    <xdr:pic>
      <xdr:nvPicPr>
        <xdr:cNvPr id="198438" name="Рисунок 48">
          <a:extLst>
            <a:ext uri="{FF2B5EF4-FFF2-40B4-BE49-F238E27FC236}">
              <a16:creationId xmlns:a16="http://schemas.microsoft.com/office/drawing/2014/main" id="{00000000-0008-0000-0700-00002607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69" b="2"/>
        <a:stretch>
          <a:fillRect/>
        </a:stretch>
      </xdr:blipFill>
      <xdr:spPr bwMode="auto">
        <a:xfrm>
          <a:off x="2190751" y="17356932"/>
          <a:ext cx="1428750" cy="607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92868</xdr:colOff>
      <xdr:row>113</xdr:row>
      <xdr:rowOff>133349</xdr:rowOff>
    </xdr:from>
    <xdr:to>
      <xdr:col>2</xdr:col>
      <xdr:colOff>1464468</xdr:colOff>
      <xdr:row>115</xdr:row>
      <xdr:rowOff>142874</xdr:rowOff>
    </xdr:to>
    <xdr:pic>
      <xdr:nvPicPr>
        <xdr:cNvPr id="198439" name="Picture 1024">
          <a:extLst>
            <a:ext uri="{FF2B5EF4-FFF2-40B4-BE49-F238E27FC236}">
              <a16:creationId xmlns:a16="http://schemas.microsoft.com/office/drawing/2014/main" id="{00000000-0008-0000-0700-00002707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427"/>
        <a:stretch>
          <a:fillRect/>
        </a:stretch>
      </xdr:blipFill>
      <xdr:spPr bwMode="auto">
        <a:xfrm>
          <a:off x="2200274" y="27315318"/>
          <a:ext cx="13716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73818</xdr:colOff>
      <xdr:row>14</xdr:row>
      <xdr:rowOff>214313</xdr:rowOff>
    </xdr:from>
    <xdr:to>
      <xdr:col>2</xdr:col>
      <xdr:colOff>1559718</xdr:colOff>
      <xdr:row>17</xdr:row>
      <xdr:rowOff>90488</xdr:rowOff>
    </xdr:to>
    <xdr:pic>
      <xdr:nvPicPr>
        <xdr:cNvPr id="198440" name="Рисунок 1">
          <a:extLst>
            <a:ext uri="{FF2B5EF4-FFF2-40B4-BE49-F238E27FC236}">
              <a16:creationId xmlns:a16="http://schemas.microsoft.com/office/drawing/2014/main" id="{00000000-0008-0000-0700-0000280703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81224" y="7453313"/>
          <a:ext cx="1485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59531</xdr:colOff>
      <xdr:row>39</xdr:row>
      <xdr:rowOff>42862</xdr:rowOff>
    </xdr:from>
    <xdr:to>
      <xdr:col>2</xdr:col>
      <xdr:colOff>1488281</xdr:colOff>
      <xdr:row>42</xdr:row>
      <xdr:rowOff>40481</xdr:rowOff>
    </xdr:to>
    <xdr:pic>
      <xdr:nvPicPr>
        <xdr:cNvPr id="198442" name="Рисунок 41">
          <a:extLst>
            <a:ext uri="{FF2B5EF4-FFF2-40B4-BE49-F238E27FC236}">
              <a16:creationId xmlns:a16="http://schemas.microsoft.com/office/drawing/2014/main" id="{00000000-0008-0000-0700-00002A0703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r="-12" b="-484"/>
        <a:stretch>
          <a:fillRect/>
        </a:stretch>
      </xdr:blipFill>
      <xdr:spPr bwMode="auto">
        <a:xfrm>
          <a:off x="2166937" y="6924675"/>
          <a:ext cx="1428750" cy="569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54769</xdr:colOff>
      <xdr:row>119</xdr:row>
      <xdr:rowOff>78581</xdr:rowOff>
    </xdr:from>
    <xdr:to>
      <xdr:col>2</xdr:col>
      <xdr:colOff>1559719</xdr:colOff>
      <xdr:row>123</xdr:row>
      <xdr:rowOff>97631</xdr:rowOff>
    </xdr:to>
    <xdr:pic>
      <xdr:nvPicPr>
        <xdr:cNvPr id="198448" name="Рисунок 2">
          <a:extLst>
            <a:ext uri="{FF2B5EF4-FFF2-40B4-BE49-F238E27FC236}">
              <a16:creationId xmlns:a16="http://schemas.microsoft.com/office/drawing/2014/main" id="{00000000-0008-0000-0700-0000300703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62175" y="20366831"/>
          <a:ext cx="15049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xdr:colOff>
      <xdr:row>94</xdr:row>
      <xdr:rowOff>3</xdr:rowOff>
    </xdr:from>
    <xdr:to>
      <xdr:col>2</xdr:col>
      <xdr:colOff>1554956</xdr:colOff>
      <xdr:row>101</xdr:row>
      <xdr:rowOff>119063</xdr:rowOff>
    </xdr:to>
    <xdr:pic>
      <xdr:nvPicPr>
        <xdr:cNvPr id="26" name="Рисунок 1">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35981" y="20964528"/>
          <a:ext cx="1524000" cy="1452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83343</xdr:colOff>
      <xdr:row>54</xdr:row>
      <xdr:rowOff>226218</xdr:rowOff>
    </xdr:from>
    <xdr:to>
      <xdr:col>2</xdr:col>
      <xdr:colOff>1512093</xdr:colOff>
      <xdr:row>58</xdr:row>
      <xdr:rowOff>33337</xdr:rowOff>
    </xdr:to>
    <xdr:pic>
      <xdr:nvPicPr>
        <xdr:cNvPr id="19" name="Рисунок 48">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69" b="2"/>
        <a:stretch>
          <a:fillRect/>
        </a:stretch>
      </xdr:blipFill>
      <xdr:spPr bwMode="auto">
        <a:xfrm>
          <a:off x="2190749" y="15382874"/>
          <a:ext cx="1428750" cy="607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11906</xdr:colOff>
      <xdr:row>71</xdr:row>
      <xdr:rowOff>47624</xdr:rowOff>
    </xdr:from>
    <xdr:to>
      <xdr:col>2</xdr:col>
      <xdr:colOff>1511212</xdr:colOff>
      <xdr:row>75</xdr:row>
      <xdr:rowOff>95249</xdr:rowOff>
    </xdr:to>
    <xdr:pic>
      <xdr:nvPicPr>
        <xdr:cNvPr id="3" name="Рисунок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8"/>
        <a:stretch>
          <a:fillRect/>
        </a:stretch>
      </xdr:blipFill>
      <xdr:spPr>
        <a:xfrm>
          <a:off x="2119312" y="17335499"/>
          <a:ext cx="1499306" cy="809625"/>
        </a:xfrm>
        <a:prstGeom prst="rect">
          <a:avLst/>
        </a:prstGeom>
      </xdr:spPr>
    </xdr:pic>
    <xdr:clientData/>
  </xdr:twoCellAnchor>
  <xdr:twoCellAnchor editAs="oneCell">
    <xdr:from>
      <xdr:col>2</xdr:col>
      <xdr:colOff>96762</xdr:colOff>
      <xdr:row>45</xdr:row>
      <xdr:rowOff>59531</xdr:rowOff>
    </xdr:from>
    <xdr:to>
      <xdr:col>2</xdr:col>
      <xdr:colOff>1524000</xdr:colOff>
      <xdr:row>52</xdr:row>
      <xdr:rowOff>0</xdr:rowOff>
    </xdr:to>
    <xdr:pic>
      <xdr:nvPicPr>
        <xdr:cNvPr id="22" name="Рисунок 2">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204168" y="13037344"/>
          <a:ext cx="1427238" cy="1273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67365</xdr:colOff>
      <xdr:row>88</xdr:row>
      <xdr:rowOff>23811</xdr:rowOff>
    </xdr:from>
    <xdr:to>
      <xdr:col>2</xdr:col>
      <xdr:colOff>1500186</xdr:colOff>
      <xdr:row>91</xdr:row>
      <xdr:rowOff>107156</xdr:rowOff>
    </xdr:to>
    <xdr:pic>
      <xdr:nvPicPr>
        <xdr:cNvPr id="23" name="Рисунок 22" descr="VHVR-8508">
          <a:extLst>
            <a:ext uri="{FF2B5EF4-FFF2-40B4-BE49-F238E27FC236}">
              <a16:creationId xmlns:a16="http://schemas.microsoft.com/office/drawing/2014/main" id="{00000000-0008-0000-0700-0000170000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1638" t="35456" r="11941" b="29387"/>
        <a:stretch/>
      </xdr:blipFill>
      <xdr:spPr bwMode="auto">
        <a:xfrm>
          <a:off x="2174771" y="23467217"/>
          <a:ext cx="1432821" cy="654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47624</xdr:colOff>
      <xdr:row>78</xdr:row>
      <xdr:rowOff>121442</xdr:rowOff>
    </xdr:from>
    <xdr:ext cx="1499306" cy="809625"/>
    <xdr:pic>
      <xdr:nvPicPr>
        <xdr:cNvPr id="27" name="Рисунок 26">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8"/>
        <a:stretch>
          <a:fillRect/>
        </a:stretch>
      </xdr:blipFill>
      <xdr:spPr>
        <a:xfrm>
          <a:off x="2155030" y="17992723"/>
          <a:ext cx="1499306" cy="809625"/>
        </a:xfrm>
        <a:prstGeom prst="rect">
          <a:avLst/>
        </a:prstGeom>
      </xdr:spPr>
    </xdr:pic>
    <xdr:clientData/>
  </xdr:oneCellAnchor>
  <xdr:twoCellAnchor editAs="oneCell">
    <xdr:from>
      <xdr:col>2</xdr:col>
      <xdr:colOff>47625</xdr:colOff>
      <xdr:row>31</xdr:row>
      <xdr:rowOff>47624</xdr:rowOff>
    </xdr:from>
    <xdr:to>
      <xdr:col>2</xdr:col>
      <xdr:colOff>1533525</xdr:colOff>
      <xdr:row>33</xdr:row>
      <xdr:rowOff>142874</xdr:rowOff>
    </xdr:to>
    <xdr:pic>
      <xdr:nvPicPr>
        <xdr:cNvPr id="16" name="Рисунок 1">
          <a:extLst>
            <a:ext uri="{FF2B5EF4-FFF2-40B4-BE49-F238E27FC236}">
              <a16:creationId xmlns:a16="http://schemas.microsoft.com/office/drawing/2014/main" id="{DBD800C1-677A-437E-B509-20BDEF1E784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55031" y="6929437"/>
          <a:ext cx="1485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35719</xdr:colOff>
      <xdr:row>24</xdr:row>
      <xdr:rowOff>107155</xdr:rowOff>
    </xdr:from>
    <xdr:ext cx="1485900" cy="476250"/>
    <xdr:pic>
      <xdr:nvPicPr>
        <xdr:cNvPr id="20" name="Рисунок 1">
          <a:extLst>
            <a:ext uri="{FF2B5EF4-FFF2-40B4-BE49-F238E27FC236}">
              <a16:creationId xmlns:a16="http://schemas.microsoft.com/office/drawing/2014/main" id="{5AE4AF87-777F-4FE5-A839-20D60F8F610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43125" y="8381999"/>
          <a:ext cx="14859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150018</xdr:colOff>
      <xdr:row>126</xdr:row>
      <xdr:rowOff>61912</xdr:rowOff>
    </xdr:from>
    <xdr:to>
      <xdr:col>2</xdr:col>
      <xdr:colOff>212610</xdr:colOff>
      <xdr:row>128</xdr:row>
      <xdr:rowOff>146956</xdr:rowOff>
    </xdr:to>
    <xdr:sp macro="" textlink="">
      <xdr:nvSpPr>
        <xdr:cNvPr id="21" name="Облачко с текстом: овальное 46">
          <a:extLst>
            <a:ext uri="{FF2B5EF4-FFF2-40B4-BE49-F238E27FC236}">
              <a16:creationId xmlns:a16="http://schemas.microsoft.com/office/drawing/2014/main" id="{D1B4EB98-0AC4-4A9A-88EB-5D64762060D6}"/>
            </a:ext>
          </a:extLst>
        </xdr:cNvPr>
        <xdr:cNvSpPr/>
      </xdr:nvSpPr>
      <xdr:spPr>
        <a:xfrm flipH="1">
          <a:off x="1264443" y="27198637"/>
          <a:ext cx="1053192" cy="466044"/>
        </a:xfrm>
        <a:prstGeom prst="wedgeEllipseCallout">
          <a:avLst>
            <a:gd name="adj1" fmla="val 16667"/>
            <a:gd name="adj2" fmla="val 66944"/>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b="1" i="0">
              <a:solidFill>
                <a:schemeClr val="tx1"/>
              </a:solidFill>
              <a:effectLst/>
              <a:latin typeface="+mn-lt"/>
              <a:ea typeface="+mn-ea"/>
              <a:cs typeface="+mn-cs"/>
            </a:rPr>
            <a:t>Новинка</a:t>
          </a:r>
          <a:endParaRPr lang="ru-RU" sz="1100" b="1">
            <a:solidFill>
              <a:schemeClr val="tx1"/>
            </a:solidFill>
          </a:endParaRPr>
        </a:p>
      </xdr:txBody>
    </xdr:sp>
    <xdr:clientData/>
  </xdr:twoCellAnchor>
  <xdr:twoCellAnchor editAs="oneCell">
    <xdr:from>
      <xdr:col>2</xdr:col>
      <xdr:colOff>104775</xdr:colOff>
      <xdr:row>128</xdr:row>
      <xdr:rowOff>95251</xdr:rowOff>
    </xdr:from>
    <xdr:to>
      <xdr:col>2</xdr:col>
      <xdr:colOff>1497985</xdr:colOff>
      <xdr:row>132</xdr:row>
      <xdr:rowOff>114301</xdr:rowOff>
    </xdr:to>
    <xdr:pic>
      <xdr:nvPicPr>
        <xdr:cNvPr id="5" name="Рисунок 4">
          <a:extLst>
            <a:ext uri="{FF2B5EF4-FFF2-40B4-BE49-F238E27FC236}">
              <a16:creationId xmlns:a16="http://schemas.microsoft.com/office/drawing/2014/main" id="{8FA18063-192C-48A9-BDA3-831D0CFD9123}"/>
            </a:ext>
          </a:extLst>
        </xdr:cNvPr>
        <xdr:cNvPicPr>
          <a:picLocks noChangeAspect="1"/>
        </xdr:cNvPicPr>
      </xdr:nvPicPr>
      <xdr:blipFill rotWithShape="1">
        <a:blip xmlns:r="http://schemas.openxmlformats.org/officeDocument/2006/relationships" r:embed="rId11"/>
        <a:srcRect l="9387" t="13101" r="8066"/>
        <a:stretch/>
      </xdr:blipFill>
      <xdr:spPr>
        <a:xfrm>
          <a:off x="2209800" y="26212801"/>
          <a:ext cx="1393210" cy="781050"/>
        </a:xfrm>
        <a:prstGeom prst="rect">
          <a:avLst/>
        </a:prstGeom>
      </xdr:spPr>
    </xdr:pic>
    <xdr:clientData/>
  </xdr:twoCellAnchor>
  <xdr:twoCellAnchor editAs="oneCell">
    <xdr:from>
      <xdr:col>2</xdr:col>
      <xdr:colOff>114300</xdr:colOff>
      <xdr:row>104</xdr:row>
      <xdr:rowOff>76200</xdr:rowOff>
    </xdr:from>
    <xdr:to>
      <xdr:col>2</xdr:col>
      <xdr:colOff>1549660</xdr:colOff>
      <xdr:row>107</xdr:row>
      <xdr:rowOff>152400</xdr:rowOff>
    </xdr:to>
    <xdr:pic>
      <xdr:nvPicPr>
        <xdr:cNvPr id="6" name="Рисунок 5">
          <a:extLst>
            <a:ext uri="{FF2B5EF4-FFF2-40B4-BE49-F238E27FC236}">
              <a16:creationId xmlns:a16="http://schemas.microsoft.com/office/drawing/2014/main" id="{BAFDE3B1-22C8-482A-AD69-F8BADC3C234C}"/>
            </a:ext>
          </a:extLst>
        </xdr:cNvPr>
        <xdr:cNvPicPr>
          <a:picLocks noChangeAspect="1"/>
        </xdr:cNvPicPr>
      </xdr:nvPicPr>
      <xdr:blipFill rotWithShape="1">
        <a:blip xmlns:r="http://schemas.openxmlformats.org/officeDocument/2006/relationships" r:embed="rId12"/>
        <a:srcRect l="21371" t="30803" r="19363" b="31930"/>
        <a:stretch/>
      </xdr:blipFill>
      <xdr:spPr>
        <a:xfrm>
          <a:off x="2219325" y="22964775"/>
          <a:ext cx="1435360" cy="676275"/>
        </a:xfrm>
        <a:prstGeom prst="rect">
          <a:avLst/>
        </a:prstGeom>
      </xdr:spPr>
    </xdr:pic>
    <xdr:clientData/>
  </xdr:twoCellAnchor>
  <xdr:twoCellAnchor>
    <xdr:from>
      <xdr:col>0</xdr:col>
      <xdr:colOff>561975</xdr:colOff>
      <xdr:row>102</xdr:row>
      <xdr:rowOff>66675</xdr:rowOff>
    </xdr:from>
    <xdr:to>
      <xdr:col>1</xdr:col>
      <xdr:colOff>500742</xdr:colOff>
      <xdr:row>104</xdr:row>
      <xdr:rowOff>132669</xdr:rowOff>
    </xdr:to>
    <xdr:sp macro="" textlink="">
      <xdr:nvSpPr>
        <xdr:cNvPr id="28" name="Облачко с текстом: овальное 46">
          <a:extLst>
            <a:ext uri="{FF2B5EF4-FFF2-40B4-BE49-F238E27FC236}">
              <a16:creationId xmlns:a16="http://schemas.microsoft.com/office/drawing/2014/main" id="{B8803B86-D0AB-4FA9-9D10-030B31C46055}"/>
            </a:ext>
          </a:extLst>
        </xdr:cNvPr>
        <xdr:cNvSpPr/>
      </xdr:nvSpPr>
      <xdr:spPr>
        <a:xfrm flipH="1">
          <a:off x="561975" y="22555200"/>
          <a:ext cx="1053192" cy="466044"/>
        </a:xfrm>
        <a:prstGeom prst="wedgeEllipseCallout">
          <a:avLst>
            <a:gd name="adj1" fmla="val 16667"/>
            <a:gd name="adj2" fmla="val 66944"/>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b="1" i="0">
              <a:solidFill>
                <a:schemeClr val="tx1"/>
              </a:solidFill>
              <a:effectLst/>
              <a:latin typeface="+mn-lt"/>
              <a:ea typeface="+mn-ea"/>
              <a:cs typeface="+mn-cs"/>
            </a:rPr>
            <a:t>Новинка</a:t>
          </a:r>
          <a:endParaRPr lang="ru-RU" sz="1100" b="1">
            <a:solidFill>
              <a:schemeClr val="tx1"/>
            </a:solidFill>
          </a:endParaRPr>
        </a:p>
      </xdr:txBody>
    </xdr:sp>
    <xdr:clientData/>
  </xdr:twoCellAnchor>
  <xdr:twoCellAnchor>
    <xdr:from>
      <xdr:col>0</xdr:col>
      <xdr:colOff>292100</xdr:colOff>
      <xdr:row>0</xdr:row>
      <xdr:rowOff>0</xdr:rowOff>
    </xdr:from>
    <xdr:to>
      <xdr:col>2</xdr:col>
      <xdr:colOff>12700</xdr:colOff>
      <xdr:row>1</xdr:row>
      <xdr:rowOff>184150</xdr:rowOff>
    </xdr:to>
    <xdr:pic>
      <xdr:nvPicPr>
        <xdr:cNvPr id="2" name="Рисунок 1">
          <a:extLst>
            <a:ext uri="{FF2B5EF4-FFF2-40B4-BE49-F238E27FC236}">
              <a16:creationId xmlns:a16="http://schemas.microsoft.com/office/drawing/2014/main" id="{95B72431-D0AD-47D3-B071-89DBE52DB255}"/>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2100" y="0"/>
          <a:ext cx="1924050"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495300</xdr:colOff>
      <xdr:row>7</xdr:row>
      <xdr:rowOff>42862</xdr:rowOff>
    </xdr:from>
    <xdr:to>
      <xdr:col>2</xdr:col>
      <xdr:colOff>1181100</xdr:colOff>
      <xdr:row>9</xdr:row>
      <xdr:rowOff>138112</xdr:rowOff>
    </xdr:to>
    <xdr:pic>
      <xdr:nvPicPr>
        <xdr:cNvPr id="201219" name="Рисунок 127">
          <a:extLst>
            <a:ext uri="{FF2B5EF4-FFF2-40B4-BE49-F238E27FC236}">
              <a16:creationId xmlns:a16="http://schemas.microsoft.com/office/drawing/2014/main" id="{00000000-0008-0000-0900-00000312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463" t="20926" b="20280"/>
        <a:stretch>
          <a:fillRect/>
        </a:stretch>
      </xdr:blipFill>
      <xdr:spPr bwMode="auto">
        <a:xfrm>
          <a:off x="1614488" y="3686175"/>
          <a:ext cx="167401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823913</xdr:colOff>
      <xdr:row>13</xdr:row>
      <xdr:rowOff>57150</xdr:rowOff>
    </xdr:from>
    <xdr:to>
      <xdr:col>2</xdr:col>
      <xdr:colOff>709613</xdr:colOff>
      <xdr:row>16</xdr:row>
      <xdr:rowOff>142875</xdr:rowOff>
    </xdr:to>
    <xdr:pic>
      <xdr:nvPicPr>
        <xdr:cNvPr id="201220" name="Picture 1935" descr="Безымянный">
          <a:extLst>
            <a:ext uri="{FF2B5EF4-FFF2-40B4-BE49-F238E27FC236}">
              <a16:creationId xmlns:a16="http://schemas.microsoft.com/office/drawing/2014/main" id="{00000000-0008-0000-0900-00000412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3101" y="5248275"/>
          <a:ext cx="873918"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71436</xdr:colOff>
      <xdr:row>26</xdr:row>
      <xdr:rowOff>83345</xdr:rowOff>
    </xdr:from>
    <xdr:to>
      <xdr:col>2</xdr:col>
      <xdr:colOff>1498995</xdr:colOff>
      <xdr:row>31</xdr:row>
      <xdr:rowOff>233365</xdr:rowOff>
    </xdr:to>
    <xdr:pic>
      <xdr:nvPicPr>
        <xdr:cNvPr id="2" name="Рисунок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3"/>
        <a:srcRect t="23657" b="26072"/>
        <a:stretch/>
      </xdr:blipFill>
      <xdr:spPr>
        <a:xfrm>
          <a:off x="1190624" y="7096126"/>
          <a:ext cx="2415777" cy="1214438"/>
        </a:xfrm>
        <a:prstGeom prst="rect">
          <a:avLst/>
        </a:prstGeom>
      </xdr:spPr>
    </xdr:pic>
    <xdr:clientData/>
  </xdr:twoCellAnchor>
  <xdr:twoCellAnchor editAs="oneCell">
    <xdr:from>
      <xdr:col>1</xdr:col>
      <xdr:colOff>23812</xdr:colOff>
      <xdr:row>36</xdr:row>
      <xdr:rowOff>47626</xdr:rowOff>
    </xdr:from>
    <xdr:to>
      <xdr:col>2</xdr:col>
      <xdr:colOff>1436869</xdr:colOff>
      <xdr:row>41</xdr:row>
      <xdr:rowOff>92869</xdr:rowOff>
    </xdr:to>
    <xdr:pic>
      <xdr:nvPicPr>
        <xdr:cNvPr id="3" name="Рисунок 2">
          <a:extLst>
            <a:ext uri="{FF2B5EF4-FFF2-40B4-BE49-F238E27FC236}">
              <a16:creationId xmlns:a16="http://schemas.microsoft.com/office/drawing/2014/main" id="{00000000-0008-0000-0900-000003000000}"/>
            </a:ext>
          </a:extLst>
        </xdr:cNvPr>
        <xdr:cNvPicPr>
          <a:picLocks noChangeAspect="1"/>
        </xdr:cNvPicPr>
      </xdr:nvPicPr>
      <xdr:blipFill rotWithShape="1">
        <a:blip xmlns:r="http://schemas.openxmlformats.org/officeDocument/2006/relationships" r:embed="rId4"/>
        <a:srcRect t="33131" b="22244"/>
        <a:stretch/>
      </xdr:blipFill>
      <xdr:spPr>
        <a:xfrm>
          <a:off x="1143000" y="9286876"/>
          <a:ext cx="2401275" cy="1071562"/>
        </a:xfrm>
        <a:prstGeom prst="rect">
          <a:avLst/>
        </a:prstGeom>
      </xdr:spPr>
    </xdr:pic>
    <xdr:clientData/>
  </xdr:twoCellAnchor>
  <xdr:twoCellAnchor editAs="oneCell">
    <xdr:from>
      <xdr:col>1</xdr:col>
      <xdr:colOff>71436</xdr:colOff>
      <xdr:row>47</xdr:row>
      <xdr:rowOff>109244</xdr:rowOff>
    </xdr:from>
    <xdr:to>
      <xdr:col>2</xdr:col>
      <xdr:colOff>1406285</xdr:colOff>
      <xdr:row>50</xdr:row>
      <xdr:rowOff>214312</xdr:rowOff>
    </xdr:to>
    <xdr:pic>
      <xdr:nvPicPr>
        <xdr:cNvPr id="4" name="Рисунок 3">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5"/>
        <a:srcRect t="35757" b="28969"/>
        <a:stretch/>
      </xdr:blipFill>
      <xdr:spPr>
        <a:xfrm>
          <a:off x="1190624" y="11813088"/>
          <a:ext cx="2323067" cy="819443"/>
        </a:xfrm>
        <a:prstGeom prst="rect">
          <a:avLst/>
        </a:prstGeom>
      </xdr:spPr>
    </xdr:pic>
    <xdr:clientData/>
  </xdr:twoCellAnchor>
  <xdr:twoCellAnchor editAs="oneCell">
    <xdr:from>
      <xdr:col>1</xdr:col>
      <xdr:colOff>130967</xdr:colOff>
      <xdr:row>57</xdr:row>
      <xdr:rowOff>147115</xdr:rowOff>
    </xdr:from>
    <xdr:to>
      <xdr:col>2</xdr:col>
      <xdr:colOff>1484827</xdr:colOff>
      <xdr:row>60</xdr:row>
      <xdr:rowOff>226218</xdr:rowOff>
    </xdr:to>
    <xdr:pic>
      <xdr:nvPicPr>
        <xdr:cNvPr id="5" name="Рисунок 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6"/>
        <a:srcRect t="32879" b="33242"/>
        <a:stretch/>
      </xdr:blipFill>
      <xdr:spPr>
        <a:xfrm>
          <a:off x="1250155" y="14232209"/>
          <a:ext cx="2342078" cy="793478"/>
        </a:xfrm>
        <a:prstGeom prst="rect">
          <a:avLst/>
        </a:prstGeom>
      </xdr:spPr>
    </xdr:pic>
    <xdr:clientData/>
  </xdr:twoCellAnchor>
  <xdr:twoCellAnchor editAs="oneCell">
    <xdr:from>
      <xdr:col>1</xdr:col>
      <xdr:colOff>429400</xdr:colOff>
      <xdr:row>18</xdr:row>
      <xdr:rowOff>23812</xdr:rowOff>
    </xdr:from>
    <xdr:to>
      <xdr:col>2</xdr:col>
      <xdr:colOff>1106561</xdr:colOff>
      <xdr:row>22</xdr:row>
      <xdr:rowOff>227973</xdr:rowOff>
    </xdr:to>
    <xdr:pic>
      <xdr:nvPicPr>
        <xdr:cNvPr id="6" name="Рисунок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7"/>
        <a:stretch>
          <a:fillRect/>
        </a:stretch>
      </xdr:blipFill>
      <xdr:spPr>
        <a:xfrm>
          <a:off x="1548588" y="6560343"/>
          <a:ext cx="1665379" cy="1442411"/>
        </a:xfrm>
        <a:prstGeom prst="rect">
          <a:avLst/>
        </a:prstGeom>
      </xdr:spPr>
    </xdr:pic>
    <xdr:clientData/>
  </xdr:twoCellAnchor>
  <xdr:twoCellAnchor>
    <xdr:from>
      <xdr:col>0</xdr:col>
      <xdr:colOff>723900</xdr:colOff>
      <xdr:row>20</xdr:row>
      <xdr:rowOff>254794</xdr:rowOff>
    </xdr:from>
    <xdr:to>
      <xdr:col>2</xdr:col>
      <xdr:colOff>523875</xdr:colOff>
      <xdr:row>23</xdr:row>
      <xdr:rowOff>428626</xdr:rowOff>
    </xdr:to>
    <xdr:sp macro="" textlink="">
      <xdr:nvSpPr>
        <xdr:cNvPr id="10" name="Облачко с текстом: овальное 44">
          <a:extLst>
            <a:ext uri="{FF2B5EF4-FFF2-40B4-BE49-F238E27FC236}">
              <a16:creationId xmlns:a16="http://schemas.microsoft.com/office/drawing/2014/main" id="{CA3A8AD2-A06B-45D6-97E9-9D2C831AF30C}"/>
            </a:ext>
          </a:extLst>
        </xdr:cNvPr>
        <xdr:cNvSpPr/>
      </xdr:nvSpPr>
      <xdr:spPr>
        <a:xfrm flipH="1">
          <a:off x="723900" y="7922419"/>
          <a:ext cx="1905000" cy="1088232"/>
        </a:xfrm>
        <a:prstGeom prst="wedgeEllipseCallout">
          <a:avLst>
            <a:gd name="adj1" fmla="val -59321"/>
            <a:gd name="adj2" fmla="val 34520"/>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200" b="1" i="0">
              <a:solidFill>
                <a:schemeClr val="tx1"/>
              </a:solidFill>
              <a:effectLst/>
              <a:latin typeface="+mn-lt"/>
              <a:ea typeface="+mn-ea"/>
              <a:cs typeface="+mn-cs"/>
            </a:rPr>
            <a:t>Снижение</a:t>
          </a:r>
          <a:r>
            <a:rPr lang="ru-RU" sz="1200" b="1" i="0" baseline="0">
              <a:solidFill>
                <a:schemeClr val="tx1"/>
              </a:solidFill>
              <a:effectLst/>
              <a:latin typeface="+mn-lt"/>
              <a:ea typeface="+mn-ea"/>
              <a:cs typeface="+mn-cs"/>
            </a:rPr>
            <a:t> цен на всё позиции!</a:t>
          </a:r>
        </a:p>
      </xdr:txBody>
    </xdr:sp>
    <xdr:clientData/>
  </xdr:twoCellAnchor>
  <xdr:twoCellAnchor editAs="oneCell">
    <xdr:from>
      <xdr:col>1</xdr:col>
      <xdr:colOff>119061</xdr:colOff>
      <xdr:row>65</xdr:row>
      <xdr:rowOff>119062</xdr:rowOff>
    </xdr:from>
    <xdr:to>
      <xdr:col>2</xdr:col>
      <xdr:colOff>1499220</xdr:colOff>
      <xdr:row>70</xdr:row>
      <xdr:rowOff>73817</xdr:rowOff>
    </xdr:to>
    <xdr:pic>
      <xdr:nvPicPr>
        <xdr:cNvPr id="11" name="Рисунок 10">
          <a:extLst>
            <a:ext uri="{FF2B5EF4-FFF2-40B4-BE49-F238E27FC236}">
              <a16:creationId xmlns:a16="http://schemas.microsoft.com/office/drawing/2014/main" id="{D925E22D-0440-4EF0-A8FC-042AB01DB740}"/>
            </a:ext>
          </a:extLst>
        </xdr:cNvPr>
        <xdr:cNvPicPr>
          <a:picLocks noChangeAspect="1"/>
        </xdr:cNvPicPr>
      </xdr:nvPicPr>
      <xdr:blipFill rotWithShape="1">
        <a:blip xmlns:r="http://schemas.openxmlformats.org/officeDocument/2006/relationships" r:embed="rId8"/>
        <a:srcRect l="13891" t="23768" r="20573" b="23469"/>
        <a:stretch/>
      </xdr:blipFill>
      <xdr:spPr>
        <a:xfrm>
          <a:off x="1233486" y="18454687"/>
          <a:ext cx="2370759" cy="1443037"/>
        </a:xfrm>
        <a:prstGeom prst="rect">
          <a:avLst/>
        </a:prstGeom>
      </xdr:spPr>
    </xdr:pic>
    <xdr:clientData/>
  </xdr:twoCellAnchor>
  <xdr:twoCellAnchor editAs="oneCell">
    <xdr:from>
      <xdr:col>1</xdr:col>
      <xdr:colOff>59531</xdr:colOff>
      <xdr:row>76</xdr:row>
      <xdr:rowOff>-1</xdr:rowOff>
    </xdr:from>
    <xdr:to>
      <xdr:col>2</xdr:col>
      <xdr:colOff>1460614</xdr:colOff>
      <xdr:row>80</xdr:row>
      <xdr:rowOff>33336</xdr:rowOff>
    </xdr:to>
    <xdr:pic>
      <xdr:nvPicPr>
        <xdr:cNvPr id="13" name="Рисунок 12">
          <a:extLst>
            <a:ext uri="{FF2B5EF4-FFF2-40B4-BE49-F238E27FC236}">
              <a16:creationId xmlns:a16="http://schemas.microsoft.com/office/drawing/2014/main" id="{A0E71420-098D-4994-8F4F-4ED19518D37E}"/>
            </a:ext>
          </a:extLst>
        </xdr:cNvPr>
        <xdr:cNvPicPr>
          <a:picLocks noChangeAspect="1"/>
        </xdr:cNvPicPr>
      </xdr:nvPicPr>
      <xdr:blipFill rotWithShape="1">
        <a:blip xmlns:r="http://schemas.openxmlformats.org/officeDocument/2006/relationships" r:embed="rId9"/>
        <a:srcRect t="24087" b="24088"/>
        <a:stretch/>
      </xdr:blipFill>
      <xdr:spPr>
        <a:xfrm>
          <a:off x="1173956" y="20793074"/>
          <a:ext cx="2391683" cy="1223962"/>
        </a:xfrm>
        <a:prstGeom prst="rect">
          <a:avLst/>
        </a:prstGeom>
      </xdr:spPr>
    </xdr:pic>
    <xdr:clientData/>
  </xdr:twoCellAnchor>
  <xdr:twoCellAnchor>
    <xdr:from>
      <xdr:col>0</xdr:col>
      <xdr:colOff>511969</xdr:colOff>
      <xdr:row>64</xdr:row>
      <xdr:rowOff>166688</xdr:rowOff>
    </xdr:from>
    <xdr:to>
      <xdr:col>1</xdr:col>
      <xdr:colOff>450736</xdr:colOff>
      <xdr:row>66</xdr:row>
      <xdr:rowOff>216013</xdr:rowOff>
    </xdr:to>
    <xdr:sp macro="" textlink="">
      <xdr:nvSpPr>
        <xdr:cNvPr id="14" name="Облачко с текстом: овальное 46">
          <a:extLst>
            <a:ext uri="{FF2B5EF4-FFF2-40B4-BE49-F238E27FC236}">
              <a16:creationId xmlns:a16="http://schemas.microsoft.com/office/drawing/2014/main" id="{FA9A19F4-C673-4216-BBB9-29AA5710362D}"/>
            </a:ext>
          </a:extLst>
        </xdr:cNvPr>
        <xdr:cNvSpPr/>
      </xdr:nvSpPr>
      <xdr:spPr>
        <a:xfrm flipH="1">
          <a:off x="511969" y="18311813"/>
          <a:ext cx="1057955" cy="644638"/>
        </a:xfrm>
        <a:prstGeom prst="wedgeEllipseCallout">
          <a:avLst>
            <a:gd name="adj1" fmla="val 16667"/>
            <a:gd name="adj2" fmla="val 66944"/>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b="1" i="0">
              <a:solidFill>
                <a:schemeClr val="tx1"/>
              </a:solidFill>
              <a:effectLst/>
              <a:latin typeface="+mn-lt"/>
              <a:ea typeface="+mn-ea"/>
              <a:cs typeface="+mn-cs"/>
            </a:rPr>
            <a:t>Новинка</a:t>
          </a:r>
          <a:endParaRPr lang="ru-RU" sz="1100" b="1">
            <a:solidFill>
              <a:schemeClr val="tx1"/>
            </a:solidFill>
          </a:endParaRPr>
        </a:p>
      </xdr:txBody>
    </xdr:sp>
    <xdr:clientData/>
  </xdr:twoCellAnchor>
  <xdr:twoCellAnchor>
    <xdr:from>
      <xdr:col>0</xdr:col>
      <xdr:colOff>500063</xdr:colOff>
      <xdr:row>74</xdr:row>
      <xdr:rowOff>190501</xdr:rowOff>
    </xdr:from>
    <xdr:to>
      <xdr:col>1</xdr:col>
      <xdr:colOff>438830</xdr:colOff>
      <xdr:row>76</xdr:row>
      <xdr:rowOff>239827</xdr:rowOff>
    </xdr:to>
    <xdr:sp macro="" textlink="">
      <xdr:nvSpPr>
        <xdr:cNvPr id="15" name="Облачко с текстом: овальное 46">
          <a:extLst>
            <a:ext uri="{FF2B5EF4-FFF2-40B4-BE49-F238E27FC236}">
              <a16:creationId xmlns:a16="http://schemas.microsoft.com/office/drawing/2014/main" id="{9D9F66AC-C4AC-48C9-B404-4699D33CFB42}"/>
            </a:ext>
          </a:extLst>
        </xdr:cNvPr>
        <xdr:cNvSpPr/>
      </xdr:nvSpPr>
      <xdr:spPr>
        <a:xfrm flipH="1">
          <a:off x="500063" y="21312189"/>
          <a:ext cx="1057955" cy="644638"/>
        </a:xfrm>
        <a:prstGeom prst="wedgeEllipseCallout">
          <a:avLst>
            <a:gd name="adj1" fmla="val 16667"/>
            <a:gd name="adj2" fmla="val 66944"/>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b="1" i="0">
              <a:solidFill>
                <a:schemeClr val="tx1"/>
              </a:solidFill>
              <a:effectLst/>
              <a:latin typeface="+mn-lt"/>
              <a:ea typeface="+mn-ea"/>
              <a:cs typeface="+mn-cs"/>
            </a:rPr>
            <a:t>Новинка</a:t>
          </a:r>
          <a:endParaRPr lang="ru-RU" sz="1100" b="1">
            <a:solidFill>
              <a:schemeClr val="tx1"/>
            </a:solidFill>
          </a:endParaRPr>
        </a:p>
      </xdr:txBody>
    </xdr:sp>
    <xdr:clientData/>
  </xdr:twoCellAnchor>
  <xdr:twoCellAnchor>
    <xdr:from>
      <xdr:col>0</xdr:col>
      <xdr:colOff>292100</xdr:colOff>
      <xdr:row>0</xdr:row>
      <xdr:rowOff>0</xdr:rowOff>
    </xdr:from>
    <xdr:to>
      <xdr:col>2</xdr:col>
      <xdr:colOff>12700</xdr:colOff>
      <xdr:row>1</xdr:row>
      <xdr:rowOff>184150</xdr:rowOff>
    </xdr:to>
    <xdr:pic>
      <xdr:nvPicPr>
        <xdr:cNvPr id="7" name="Рисунок 6">
          <a:extLst>
            <a:ext uri="{FF2B5EF4-FFF2-40B4-BE49-F238E27FC236}">
              <a16:creationId xmlns:a16="http://schemas.microsoft.com/office/drawing/2014/main" id="{142B2CF9-3679-433C-AF29-0DE13489A51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92100" y="0"/>
          <a:ext cx="1924050"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224773</xdr:colOff>
      <xdr:row>105</xdr:row>
      <xdr:rowOff>60752</xdr:rowOff>
    </xdr:from>
    <xdr:to>
      <xdr:col>2</xdr:col>
      <xdr:colOff>815800</xdr:colOff>
      <xdr:row>110</xdr:row>
      <xdr:rowOff>81625</xdr:rowOff>
    </xdr:to>
    <xdr:pic>
      <xdr:nvPicPr>
        <xdr:cNvPr id="217906" name="Рисунок 30">
          <a:extLst>
            <a:ext uri="{FF2B5EF4-FFF2-40B4-BE49-F238E27FC236}">
              <a16:creationId xmlns:a16="http://schemas.microsoft.com/office/drawing/2014/main" id="{00000000-0008-0000-0A00-00003253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201"/>
        <a:stretch>
          <a:fillRect/>
        </a:stretch>
      </xdr:blipFill>
      <xdr:spPr bwMode="auto">
        <a:xfrm rot="9553390" flipV="1">
          <a:off x="1367773" y="45804565"/>
          <a:ext cx="1436371" cy="97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47</xdr:row>
      <xdr:rowOff>771525</xdr:rowOff>
    </xdr:from>
    <xdr:to>
      <xdr:col>2</xdr:col>
      <xdr:colOff>838200</xdr:colOff>
      <xdr:row>48</xdr:row>
      <xdr:rowOff>628649</xdr:rowOff>
    </xdr:to>
    <xdr:pic>
      <xdr:nvPicPr>
        <xdr:cNvPr id="217907" name="Рисунок 40">
          <a:extLst>
            <a:ext uri="{FF2B5EF4-FFF2-40B4-BE49-F238E27FC236}">
              <a16:creationId xmlns:a16="http://schemas.microsoft.com/office/drawing/2014/main" id="{00000000-0008-0000-0A00-000033530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912" t="17719" r="7913" b="18867"/>
        <a:stretch>
          <a:fillRect/>
        </a:stretch>
      </xdr:blipFill>
      <xdr:spPr bwMode="auto">
        <a:xfrm>
          <a:off x="1762125" y="15601950"/>
          <a:ext cx="1066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56</xdr:row>
      <xdr:rowOff>714375</xdr:rowOff>
    </xdr:from>
    <xdr:to>
      <xdr:col>2</xdr:col>
      <xdr:colOff>657225</xdr:colOff>
      <xdr:row>57</xdr:row>
      <xdr:rowOff>638176</xdr:rowOff>
    </xdr:to>
    <xdr:pic>
      <xdr:nvPicPr>
        <xdr:cNvPr id="217909" name="Рисунок 42">
          <a:extLst>
            <a:ext uri="{FF2B5EF4-FFF2-40B4-BE49-F238E27FC236}">
              <a16:creationId xmlns:a16="http://schemas.microsoft.com/office/drawing/2014/main" id="{00000000-0008-0000-0A00-00003553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256" b="-349"/>
        <a:stretch>
          <a:fillRect/>
        </a:stretch>
      </xdr:blipFill>
      <xdr:spPr bwMode="auto">
        <a:xfrm>
          <a:off x="1828800" y="21431250"/>
          <a:ext cx="819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62</xdr:row>
      <xdr:rowOff>714375</xdr:rowOff>
    </xdr:from>
    <xdr:to>
      <xdr:col>2</xdr:col>
      <xdr:colOff>704850</xdr:colOff>
      <xdr:row>63</xdr:row>
      <xdr:rowOff>609600</xdr:rowOff>
    </xdr:to>
    <xdr:pic>
      <xdr:nvPicPr>
        <xdr:cNvPr id="217910" name="Рисунок 43">
          <a:extLst>
            <a:ext uri="{FF2B5EF4-FFF2-40B4-BE49-F238E27FC236}">
              <a16:creationId xmlns:a16="http://schemas.microsoft.com/office/drawing/2014/main" id="{00000000-0008-0000-0A00-000036530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r="125" b="-128"/>
        <a:stretch>
          <a:fillRect/>
        </a:stretch>
      </xdr:blipFill>
      <xdr:spPr bwMode="auto">
        <a:xfrm>
          <a:off x="1828800" y="27260550"/>
          <a:ext cx="866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79</xdr:row>
      <xdr:rowOff>342900</xdr:rowOff>
    </xdr:from>
    <xdr:to>
      <xdr:col>2</xdr:col>
      <xdr:colOff>938213</xdr:colOff>
      <xdr:row>81</xdr:row>
      <xdr:rowOff>438150</xdr:rowOff>
    </xdr:to>
    <xdr:pic>
      <xdr:nvPicPr>
        <xdr:cNvPr id="217911" name="Picture 2446">
          <a:extLst>
            <a:ext uri="{FF2B5EF4-FFF2-40B4-BE49-F238E27FC236}">
              <a16:creationId xmlns:a16="http://schemas.microsoft.com/office/drawing/2014/main" id="{00000000-0008-0000-0A00-0000375303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4172" b="-272"/>
        <a:stretch>
          <a:fillRect/>
        </a:stretch>
      </xdr:blipFill>
      <xdr:spPr bwMode="auto">
        <a:xfrm>
          <a:off x="1438275" y="33445450"/>
          <a:ext cx="1589088" cy="111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250825</xdr:colOff>
      <xdr:row>82</xdr:row>
      <xdr:rowOff>336550</xdr:rowOff>
    </xdr:from>
    <xdr:to>
      <xdr:col>2</xdr:col>
      <xdr:colOff>912813</xdr:colOff>
      <xdr:row>84</xdr:row>
      <xdr:rowOff>298450</xdr:rowOff>
    </xdr:to>
    <xdr:pic>
      <xdr:nvPicPr>
        <xdr:cNvPr id="217912" name="Picture 2473">
          <a:extLst>
            <a:ext uri="{FF2B5EF4-FFF2-40B4-BE49-F238E27FC236}">
              <a16:creationId xmlns:a16="http://schemas.microsoft.com/office/drawing/2014/main" id="{00000000-0008-0000-0A00-0000385303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b="-240"/>
        <a:stretch>
          <a:fillRect/>
        </a:stretch>
      </xdr:blipFill>
      <xdr:spPr bwMode="auto">
        <a:xfrm>
          <a:off x="1450975" y="34963100"/>
          <a:ext cx="1550988"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166687</xdr:colOff>
      <xdr:row>111</xdr:row>
      <xdr:rowOff>45244</xdr:rowOff>
    </xdr:from>
    <xdr:to>
      <xdr:col>2</xdr:col>
      <xdr:colOff>909637</xdr:colOff>
      <xdr:row>114</xdr:row>
      <xdr:rowOff>130969</xdr:rowOff>
    </xdr:to>
    <xdr:pic>
      <xdr:nvPicPr>
        <xdr:cNvPr id="217913" name="Рисунок 31">
          <a:extLst>
            <a:ext uri="{FF2B5EF4-FFF2-40B4-BE49-F238E27FC236}">
              <a16:creationId xmlns:a16="http://schemas.microsoft.com/office/drawing/2014/main" id="{00000000-0008-0000-0A00-0000395303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r="-56" b="-462"/>
        <a:stretch>
          <a:fillRect/>
        </a:stretch>
      </xdr:blipFill>
      <xdr:spPr bwMode="auto">
        <a:xfrm>
          <a:off x="1309687" y="46932057"/>
          <a:ext cx="1588294"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9</xdr:row>
      <xdr:rowOff>238125</xdr:rowOff>
    </xdr:from>
    <xdr:to>
      <xdr:col>2</xdr:col>
      <xdr:colOff>533400</xdr:colOff>
      <xdr:row>11</xdr:row>
      <xdr:rowOff>171450</xdr:rowOff>
    </xdr:to>
    <xdr:pic>
      <xdr:nvPicPr>
        <xdr:cNvPr id="217914" name="Рисунок 39">
          <a:extLst>
            <a:ext uri="{FF2B5EF4-FFF2-40B4-BE49-F238E27FC236}">
              <a16:creationId xmlns:a16="http://schemas.microsoft.com/office/drawing/2014/main" id="{00000000-0008-0000-0A00-00003A5303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7501" t="16608" r="3220" b="16687"/>
        <a:stretch>
          <a:fillRect/>
        </a:stretch>
      </xdr:blipFill>
      <xdr:spPr bwMode="auto">
        <a:xfrm>
          <a:off x="1685925" y="4181475"/>
          <a:ext cx="838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514350</xdr:colOff>
      <xdr:row>3</xdr:row>
      <xdr:rowOff>247650</xdr:rowOff>
    </xdr:from>
    <xdr:to>
      <xdr:col>2</xdr:col>
      <xdr:colOff>533400</xdr:colOff>
      <xdr:row>8</xdr:row>
      <xdr:rowOff>19051</xdr:rowOff>
    </xdr:to>
    <xdr:pic>
      <xdr:nvPicPr>
        <xdr:cNvPr id="217915" name="Рисунок 39">
          <a:extLst>
            <a:ext uri="{FF2B5EF4-FFF2-40B4-BE49-F238E27FC236}">
              <a16:creationId xmlns:a16="http://schemas.microsoft.com/office/drawing/2014/main" id="{00000000-0008-0000-0A00-00003B5303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657350" y="2895600"/>
          <a:ext cx="8667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13</xdr:row>
      <xdr:rowOff>133350</xdr:rowOff>
    </xdr:from>
    <xdr:to>
      <xdr:col>2</xdr:col>
      <xdr:colOff>466725</xdr:colOff>
      <xdr:row>15</xdr:row>
      <xdr:rowOff>133350</xdr:rowOff>
    </xdr:to>
    <xdr:pic>
      <xdr:nvPicPr>
        <xdr:cNvPr id="217917" name="Рисунок 19">
          <a:extLst>
            <a:ext uri="{FF2B5EF4-FFF2-40B4-BE49-F238E27FC236}">
              <a16:creationId xmlns:a16="http://schemas.microsoft.com/office/drawing/2014/main" id="{00000000-0008-0000-0A00-00003D5303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14500" y="8477250"/>
          <a:ext cx="742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676275</xdr:colOff>
      <xdr:row>16</xdr:row>
      <xdr:rowOff>57150</xdr:rowOff>
    </xdr:from>
    <xdr:to>
      <xdr:col>2</xdr:col>
      <xdr:colOff>371475</xdr:colOff>
      <xdr:row>18</xdr:row>
      <xdr:rowOff>180975</xdr:rowOff>
    </xdr:to>
    <xdr:pic>
      <xdr:nvPicPr>
        <xdr:cNvPr id="217918" name="Рисунок 18">
          <a:extLst>
            <a:ext uri="{FF2B5EF4-FFF2-40B4-BE49-F238E27FC236}">
              <a16:creationId xmlns:a16="http://schemas.microsoft.com/office/drawing/2014/main" id="{00000000-0008-0000-0A00-00003E5303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19275" y="8972550"/>
          <a:ext cx="5429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523875</xdr:colOff>
      <xdr:row>19</xdr:row>
      <xdr:rowOff>123825</xdr:rowOff>
    </xdr:from>
    <xdr:to>
      <xdr:col>2</xdr:col>
      <xdr:colOff>609600</xdr:colOff>
      <xdr:row>21</xdr:row>
      <xdr:rowOff>85725</xdr:rowOff>
    </xdr:to>
    <xdr:pic>
      <xdr:nvPicPr>
        <xdr:cNvPr id="217919" name="Рисунок 16">
          <a:extLst>
            <a:ext uri="{FF2B5EF4-FFF2-40B4-BE49-F238E27FC236}">
              <a16:creationId xmlns:a16="http://schemas.microsoft.com/office/drawing/2014/main" id="{00000000-0008-0000-0A00-00003F5303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666875" y="9610725"/>
          <a:ext cx="9334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22</xdr:row>
      <xdr:rowOff>161925</xdr:rowOff>
    </xdr:from>
    <xdr:to>
      <xdr:col>2</xdr:col>
      <xdr:colOff>523875</xdr:colOff>
      <xdr:row>24</xdr:row>
      <xdr:rowOff>85725</xdr:rowOff>
    </xdr:to>
    <xdr:pic>
      <xdr:nvPicPr>
        <xdr:cNvPr id="217920" name="Рисунок 14">
          <a:extLst>
            <a:ext uri="{FF2B5EF4-FFF2-40B4-BE49-F238E27FC236}">
              <a16:creationId xmlns:a16="http://schemas.microsoft.com/office/drawing/2014/main" id="{00000000-0008-0000-0A00-0000405303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714500" y="10220325"/>
          <a:ext cx="8001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657225</xdr:colOff>
      <xdr:row>25</xdr:row>
      <xdr:rowOff>152400</xdr:rowOff>
    </xdr:from>
    <xdr:to>
      <xdr:col>2</xdr:col>
      <xdr:colOff>419100</xdr:colOff>
      <xdr:row>27</xdr:row>
      <xdr:rowOff>95250</xdr:rowOff>
    </xdr:to>
    <xdr:pic>
      <xdr:nvPicPr>
        <xdr:cNvPr id="217921" name="Рисунок 12">
          <a:extLst>
            <a:ext uri="{FF2B5EF4-FFF2-40B4-BE49-F238E27FC236}">
              <a16:creationId xmlns:a16="http://schemas.microsoft.com/office/drawing/2014/main" id="{00000000-0008-0000-0A00-0000415303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800225" y="10782300"/>
          <a:ext cx="6096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438150</xdr:colOff>
      <xdr:row>28</xdr:row>
      <xdr:rowOff>209550</xdr:rowOff>
    </xdr:from>
    <xdr:to>
      <xdr:col>2</xdr:col>
      <xdr:colOff>714375</xdr:colOff>
      <xdr:row>30</xdr:row>
      <xdr:rowOff>95250</xdr:rowOff>
    </xdr:to>
    <xdr:pic>
      <xdr:nvPicPr>
        <xdr:cNvPr id="217922" name="Рисунок 11">
          <a:extLst>
            <a:ext uri="{FF2B5EF4-FFF2-40B4-BE49-F238E27FC236}">
              <a16:creationId xmlns:a16="http://schemas.microsoft.com/office/drawing/2014/main" id="{00000000-0008-0000-0A00-0000425303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81150" y="11391900"/>
          <a:ext cx="11239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819150</xdr:colOff>
      <xdr:row>31</xdr:row>
      <xdr:rowOff>104775</xdr:rowOff>
    </xdr:from>
    <xdr:to>
      <xdr:col>2</xdr:col>
      <xdr:colOff>314325</xdr:colOff>
      <xdr:row>33</xdr:row>
      <xdr:rowOff>188119</xdr:rowOff>
    </xdr:to>
    <xdr:pic>
      <xdr:nvPicPr>
        <xdr:cNvPr id="217923" name="Рисунок 10">
          <a:extLst>
            <a:ext uri="{FF2B5EF4-FFF2-40B4-BE49-F238E27FC236}">
              <a16:creationId xmlns:a16="http://schemas.microsoft.com/office/drawing/2014/main" id="{00000000-0008-0000-0A00-0000435303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962150" y="11877675"/>
          <a:ext cx="3429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34</xdr:row>
      <xdr:rowOff>38100</xdr:rowOff>
    </xdr:from>
    <xdr:to>
      <xdr:col>2</xdr:col>
      <xdr:colOff>314325</xdr:colOff>
      <xdr:row>36</xdr:row>
      <xdr:rowOff>161925</xdr:rowOff>
    </xdr:to>
    <xdr:pic>
      <xdr:nvPicPr>
        <xdr:cNvPr id="217924" name="Рисунок 4">
          <a:extLst>
            <a:ext uri="{FF2B5EF4-FFF2-40B4-BE49-F238E27FC236}">
              <a16:creationId xmlns:a16="http://schemas.microsoft.com/office/drawing/2014/main" id="{00000000-0008-0000-0A00-0000445303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52600" y="12382500"/>
          <a:ext cx="5524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37</xdr:row>
      <xdr:rowOff>57150</xdr:rowOff>
    </xdr:from>
    <xdr:to>
      <xdr:col>2</xdr:col>
      <xdr:colOff>342900</xdr:colOff>
      <xdr:row>40</xdr:row>
      <xdr:rowOff>0</xdr:rowOff>
    </xdr:to>
    <xdr:pic>
      <xdr:nvPicPr>
        <xdr:cNvPr id="217925" name="Рисунок 2">
          <a:extLst>
            <a:ext uri="{FF2B5EF4-FFF2-40B4-BE49-F238E27FC236}">
              <a16:creationId xmlns:a16="http://schemas.microsoft.com/office/drawing/2014/main" id="{00000000-0008-0000-0A00-0000455303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828800" y="12973050"/>
          <a:ext cx="504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43</xdr:row>
      <xdr:rowOff>9525</xdr:rowOff>
    </xdr:from>
    <xdr:to>
      <xdr:col>2</xdr:col>
      <xdr:colOff>657225</xdr:colOff>
      <xdr:row>45</xdr:row>
      <xdr:rowOff>200025</xdr:rowOff>
    </xdr:to>
    <xdr:pic>
      <xdr:nvPicPr>
        <xdr:cNvPr id="217926" name="Рисунок 27">
          <a:extLst>
            <a:ext uri="{FF2B5EF4-FFF2-40B4-BE49-F238E27FC236}">
              <a16:creationId xmlns:a16="http://schemas.microsoft.com/office/drawing/2014/main" id="{00000000-0008-0000-0A00-0000465303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676400" y="14068425"/>
          <a:ext cx="971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60</xdr:row>
      <xdr:rowOff>9525</xdr:rowOff>
    </xdr:from>
    <xdr:to>
      <xdr:col>2</xdr:col>
      <xdr:colOff>752475</xdr:colOff>
      <xdr:row>61</xdr:row>
      <xdr:rowOff>4763</xdr:rowOff>
    </xdr:to>
    <xdr:pic>
      <xdr:nvPicPr>
        <xdr:cNvPr id="217927" name="Рисунок 43">
          <a:extLst>
            <a:ext uri="{FF2B5EF4-FFF2-40B4-BE49-F238E27FC236}">
              <a16:creationId xmlns:a16="http://schemas.microsoft.com/office/drawing/2014/main" id="{00000000-0008-0000-0A00-000047530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r="125" b="-128"/>
        <a:stretch>
          <a:fillRect/>
        </a:stretch>
      </xdr:blipFill>
      <xdr:spPr bwMode="auto">
        <a:xfrm>
          <a:off x="1866900" y="23383875"/>
          <a:ext cx="876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657225</xdr:colOff>
      <xdr:row>65</xdr:row>
      <xdr:rowOff>762000</xdr:rowOff>
    </xdr:from>
    <xdr:to>
      <xdr:col>2</xdr:col>
      <xdr:colOff>619125</xdr:colOff>
      <xdr:row>67</xdr:row>
      <xdr:rowOff>4763</xdr:rowOff>
    </xdr:to>
    <xdr:pic>
      <xdr:nvPicPr>
        <xdr:cNvPr id="217928" name="Рисунок 43">
          <a:extLst>
            <a:ext uri="{FF2B5EF4-FFF2-40B4-BE49-F238E27FC236}">
              <a16:creationId xmlns:a16="http://schemas.microsoft.com/office/drawing/2014/main" id="{00000000-0008-0000-0A00-000048530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r="125" b="-128"/>
        <a:stretch>
          <a:fillRect/>
        </a:stretch>
      </xdr:blipFill>
      <xdr:spPr bwMode="auto">
        <a:xfrm>
          <a:off x="1800225" y="29203650"/>
          <a:ext cx="8096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657225</xdr:colOff>
      <xdr:row>68</xdr:row>
      <xdr:rowOff>771525</xdr:rowOff>
    </xdr:from>
    <xdr:to>
      <xdr:col>2</xdr:col>
      <xdr:colOff>600075</xdr:colOff>
      <xdr:row>70</xdr:row>
      <xdr:rowOff>4762</xdr:rowOff>
    </xdr:to>
    <xdr:pic>
      <xdr:nvPicPr>
        <xdr:cNvPr id="217929" name="Рисунок 49">
          <a:extLst>
            <a:ext uri="{FF2B5EF4-FFF2-40B4-BE49-F238E27FC236}">
              <a16:creationId xmlns:a16="http://schemas.microsoft.com/office/drawing/2014/main" id="{00000000-0008-0000-0A00-0000495303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800225" y="31146750"/>
          <a:ext cx="7905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657225</xdr:colOff>
      <xdr:row>71</xdr:row>
      <xdr:rowOff>771525</xdr:rowOff>
    </xdr:from>
    <xdr:to>
      <xdr:col>2</xdr:col>
      <xdr:colOff>619125</xdr:colOff>
      <xdr:row>73</xdr:row>
      <xdr:rowOff>4763</xdr:rowOff>
    </xdr:to>
    <xdr:pic>
      <xdr:nvPicPr>
        <xdr:cNvPr id="217930" name="Рисунок 49">
          <a:extLst>
            <a:ext uri="{FF2B5EF4-FFF2-40B4-BE49-F238E27FC236}">
              <a16:creationId xmlns:a16="http://schemas.microsoft.com/office/drawing/2014/main" id="{00000000-0008-0000-0A00-00004A5303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800225" y="33089850"/>
          <a:ext cx="8096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390525</xdr:colOff>
      <xdr:row>75</xdr:row>
      <xdr:rowOff>762000</xdr:rowOff>
    </xdr:from>
    <xdr:to>
      <xdr:col>2</xdr:col>
      <xdr:colOff>962025</xdr:colOff>
      <xdr:row>77</xdr:row>
      <xdr:rowOff>123825</xdr:rowOff>
    </xdr:to>
    <xdr:pic>
      <xdr:nvPicPr>
        <xdr:cNvPr id="217931" name="Рисунок 31">
          <a:extLst>
            <a:ext uri="{FF2B5EF4-FFF2-40B4-BE49-F238E27FC236}">
              <a16:creationId xmlns:a16="http://schemas.microsoft.com/office/drawing/2014/main" id="{00000000-0008-0000-0A00-00004B5303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533525" y="35356800"/>
          <a:ext cx="141922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438150</xdr:colOff>
      <xdr:row>87</xdr:row>
      <xdr:rowOff>628650</xdr:rowOff>
    </xdr:from>
    <xdr:to>
      <xdr:col>3</xdr:col>
      <xdr:colOff>4763</xdr:colOff>
      <xdr:row>89</xdr:row>
      <xdr:rowOff>200024</xdr:rowOff>
    </xdr:to>
    <xdr:pic>
      <xdr:nvPicPr>
        <xdr:cNvPr id="217932" name="Рисунок 62">
          <a:extLst>
            <a:ext uri="{FF2B5EF4-FFF2-40B4-BE49-F238E27FC236}">
              <a16:creationId xmlns:a16="http://schemas.microsoft.com/office/drawing/2014/main" id="{00000000-0008-0000-0A00-00004C5303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581150" y="42100500"/>
          <a:ext cx="13906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523875</xdr:colOff>
      <xdr:row>40</xdr:row>
      <xdr:rowOff>11906</xdr:rowOff>
    </xdr:from>
    <xdr:to>
      <xdr:col>2</xdr:col>
      <xdr:colOff>409575</xdr:colOff>
      <xdr:row>43</xdr:row>
      <xdr:rowOff>11906</xdr:rowOff>
    </xdr:to>
    <xdr:pic>
      <xdr:nvPicPr>
        <xdr:cNvPr id="217934" name="Рисунок 1">
          <a:extLst>
            <a:ext uri="{FF2B5EF4-FFF2-40B4-BE49-F238E27FC236}">
              <a16:creationId xmlns:a16="http://schemas.microsoft.com/office/drawing/2014/main" id="{00000000-0008-0000-0A00-00004E5303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66875" y="13525500"/>
          <a:ext cx="731044"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473869</xdr:colOff>
      <xdr:row>51</xdr:row>
      <xdr:rowOff>204787</xdr:rowOff>
    </xdr:from>
    <xdr:to>
      <xdr:col>2</xdr:col>
      <xdr:colOff>407194</xdr:colOff>
      <xdr:row>52</xdr:row>
      <xdr:rowOff>71437</xdr:rowOff>
    </xdr:to>
    <xdr:pic>
      <xdr:nvPicPr>
        <xdr:cNvPr id="217935" name="Рисунок 41">
          <a:extLst>
            <a:ext uri="{FF2B5EF4-FFF2-40B4-BE49-F238E27FC236}">
              <a16:creationId xmlns:a16="http://schemas.microsoft.com/office/drawing/2014/main" id="{00000000-0008-0000-0A00-00004F5303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616869" y="14670881"/>
          <a:ext cx="778669" cy="509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xdr:colOff>
      <xdr:row>93</xdr:row>
      <xdr:rowOff>40481</xdr:rowOff>
    </xdr:from>
    <xdr:to>
      <xdr:col>2</xdr:col>
      <xdr:colOff>945356</xdr:colOff>
      <xdr:row>96</xdr:row>
      <xdr:rowOff>40481</xdr:rowOff>
    </xdr:to>
    <xdr:pic>
      <xdr:nvPicPr>
        <xdr:cNvPr id="217937" name="Рисунок 1">
          <a:extLst>
            <a:ext uri="{FF2B5EF4-FFF2-40B4-BE49-F238E27FC236}">
              <a16:creationId xmlns:a16="http://schemas.microsoft.com/office/drawing/2014/main" id="{00000000-0008-0000-0A00-0000515303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154906" y="44403169"/>
          <a:ext cx="1778794" cy="928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98</xdr:row>
      <xdr:rowOff>304800</xdr:rowOff>
    </xdr:from>
    <xdr:to>
      <xdr:col>3</xdr:col>
      <xdr:colOff>4763</xdr:colOff>
      <xdr:row>101</xdr:row>
      <xdr:rowOff>304799</xdr:rowOff>
    </xdr:to>
    <xdr:pic>
      <xdr:nvPicPr>
        <xdr:cNvPr id="217938" name="Рисунок 2">
          <a:extLst>
            <a:ext uri="{FF2B5EF4-FFF2-40B4-BE49-F238E27FC236}">
              <a16:creationId xmlns:a16="http://schemas.microsoft.com/office/drawing/2014/main" id="{00000000-0008-0000-0A00-0000525303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190625" y="46824900"/>
          <a:ext cx="17811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202409</xdr:colOff>
      <xdr:row>91</xdr:row>
      <xdr:rowOff>309562</xdr:rowOff>
    </xdr:from>
    <xdr:to>
      <xdr:col>2</xdr:col>
      <xdr:colOff>857251</xdr:colOff>
      <xdr:row>91</xdr:row>
      <xdr:rowOff>1238250</xdr:rowOff>
    </xdr:to>
    <xdr:pic>
      <xdr:nvPicPr>
        <xdr:cNvPr id="2" name="Рисунок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8"/>
        <a:stretch>
          <a:fillRect/>
        </a:stretch>
      </xdr:blipFill>
      <xdr:spPr>
        <a:xfrm>
          <a:off x="1345409" y="42850593"/>
          <a:ext cx="1500186" cy="928688"/>
        </a:xfrm>
        <a:prstGeom prst="rect">
          <a:avLst/>
        </a:prstGeom>
      </xdr:spPr>
    </xdr:pic>
    <xdr:clientData/>
  </xdr:twoCellAnchor>
  <xdr:twoCellAnchor editAs="oneCell">
    <xdr:from>
      <xdr:col>1</xdr:col>
      <xdr:colOff>107157</xdr:colOff>
      <xdr:row>53</xdr:row>
      <xdr:rowOff>571497</xdr:rowOff>
    </xdr:from>
    <xdr:to>
      <xdr:col>2</xdr:col>
      <xdr:colOff>845429</xdr:colOff>
      <xdr:row>55</xdr:row>
      <xdr:rowOff>202405</xdr:rowOff>
    </xdr:to>
    <xdr:pic>
      <xdr:nvPicPr>
        <xdr:cNvPr id="37" name="Рисунок 36" descr="VPS-12-2.5">
          <a:extLst>
            <a:ext uri="{FF2B5EF4-FFF2-40B4-BE49-F238E27FC236}">
              <a16:creationId xmlns:a16="http://schemas.microsoft.com/office/drawing/2014/main" id="{00000000-0008-0000-0A00-000025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250157" y="16323466"/>
          <a:ext cx="1583616" cy="916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59531</xdr:colOff>
      <xdr:row>4</xdr:row>
      <xdr:rowOff>47625</xdr:rowOff>
    </xdr:from>
    <xdr:to>
      <xdr:col>0</xdr:col>
      <xdr:colOff>1107281</xdr:colOff>
      <xdr:row>5</xdr:row>
      <xdr:rowOff>118358</xdr:rowOff>
    </xdr:to>
    <xdr:sp macro="" textlink="">
      <xdr:nvSpPr>
        <xdr:cNvPr id="36" name="Облачко с текстом: овальное 44">
          <a:extLst>
            <a:ext uri="{FF2B5EF4-FFF2-40B4-BE49-F238E27FC236}">
              <a16:creationId xmlns:a16="http://schemas.microsoft.com/office/drawing/2014/main" id="{00000000-0008-0000-0A00-000024000000}"/>
            </a:ext>
          </a:extLst>
        </xdr:cNvPr>
        <xdr:cNvSpPr/>
      </xdr:nvSpPr>
      <xdr:spPr>
        <a:xfrm flipH="1">
          <a:off x="59531" y="2976563"/>
          <a:ext cx="1047750" cy="308858"/>
        </a:xfrm>
        <a:prstGeom prst="wedgeEllipseCallou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900" b="1" i="0">
              <a:solidFill>
                <a:schemeClr val="tx1"/>
              </a:solidFill>
              <a:effectLst/>
              <a:latin typeface="+mn-lt"/>
              <a:ea typeface="+mn-ea"/>
              <a:cs typeface="+mn-cs"/>
            </a:rPr>
            <a:t>Ожидается</a:t>
          </a:r>
          <a:endParaRPr lang="ru-RU" sz="900" b="1">
            <a:solidFill>
              <a:schemeClr val="tx1"/>
            </a:solidFill>
          </a:endParaRPr>
        </a:p>
      </xdr:txBody>
    </xdr:sp>
    <xdr:clientData/>
  </xdr:twoCellAnchor>
  <xdr:twoCellAnchor>
    <xdr:from>
      <xdr:col>0</xdr:col>
      <xdr:colOff>292100</xdr:colOff>
      <xdr:row>0</xdr:row>
      <xdr:rowOff>0</xdr:rowOff>
    </xdr:from>
    <xdr:to>
      <xdr:col>2</xdr:col>
      <xdr:colOff>12700</xdr:colOff>
      <xdr:row>1</xdr:row>
      <xdr:rowOff>38100</xdr:rowOff>
    </xdr:to>
    <xdr:pic>
      <xdr:nvPicPr>
        <xdr:cNvPr id="3" name="Рисунок 2">
          <a:extLst>
            <a:ext uri="{FF2B5EF4-FFF2-40B4-BE49-F238E27FC236}">
              <a16:creationId xmlns:a16="http://schemas.microsoft.com/office/drawing/2014/main" id="{839BD1F7-3185-4C7A-9E1F-C950EEF4F9D6}"/>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92100" y="0"/>
          <a:ext cx="1809750" cy="125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251732</xdr:colOff>
      <xdr:row>4</xdr:row>
      <xdr:rowOff>226219</xdr:rowOff>
    </xdr:from>
    <xdr:to>
      <xdr:col>2</xdr:col>
      <xdr:colOff>703838</xdr:colOff>
      <xdr:row>7</xdr:row>
      <xdr:rowOff>317246</xdr:rowOff>
    </xdr:to>
    <xdr:pic>
      <xdr:nvPicPr>
        <xdr:cNvPr id="4" name="Рисунок 3">
          <a:extLst>
            <a:ext uri="{FF2B5EF4-FFF2-40B4-BE49-F238E27FC236}">
              <a16:creationId xmlns:a16="http://schemas.microsoft.com/office/drawing/2014/main" id="{00000000-0008-0000-0B00-000004000000}"/>
            </a:ext>
          </a:extLst>
        </xdr:cNvPr>
        <xdr:cNvPicPr>
          <a:picLocks noChangeAspect="1"/>
        </xdr:cNvPicPr>
      </xdr:nvPicPr>
      <xdr:blipFill rotWithShape="1">
        <a:blip xmlns:r="http://schemas.openxmlformats.org/officeDocument/2006/relationships" r:embed="rId1"/>
        <a:srcRect t="14290" b="7116"/>
        <a:stretch/>
      </xdr:blipFill>
      <xdr:spPr>
        <a:xfrm>
          <a:off x="1394732" y="2934040"/>
          <a:ext cx="1295749" cy="1029920"/>
        </a:xfrm>
        <a:prstGeom prst="rect">
          <a:avLst/>
        </a:prstGeom>
      </xdr:spPr>
    </xdr:pic>
    <xdr:clientData/>
  </xdr:twoCellAnchor>
  <xdr:twoCellAnchor editAs="oneCell">
    <xdr:from>
      <xdr:col>1</xdr:col>
      <xdr:colOff>278059</xdr:colOff>
      <xdr:row>8</xdr:row>
      <xdr:rowOff>195602</xdr:rowOff>
    </xdr:from>
    <xdr:to>
      <xdr:col>2</xdr:col>
      <xdr:colOff>711960</xdr:colOff>
      <xdr:row>11</xdr:row>
      <xdr:rowOff>333374</xdr:rowOff>
    </xdr:to>
    <xdr:pic>
      <xdr:nvPicPr>
        <xdr:cNvPr id="5" name="Рисунок 4">
          <a:extLst>
            <a:ext uri="{FF2B5EF4-FFF2-40B4-BE49-F238E27FC236}">
              <a16:creationId xmlns:a16="http://schemas.microsoft.com/office/drawing/2014/main" id="{00000000-0008-0000-0B00-000005000000}"/>
            </a:ext>
          </a:extLst>
        </xdr:cNvPr>
        <xdr:cNvPicPr>
          <a:picLocks noChangeAspect="1"/>
        </xdr:cNvPicPr>
      </xdr:nvPicPr>
      <xdr:blipFill rotWithShape="1">
        <a:blip xmlns:r="http://schemas.openxmlformats.org/officeDocument/2006/relationships" r:embed="rId2"/>
        <a:srcRect t="7834" b="8400"/>
        <a:stretch/>
      </xdr:blipFill>
      <xdr:spPr>
        <a:xfrm>
          <a:off x="1421059" y="4304959"/>
          <a:ext cx="1277544" cy="1076664"/>
        </a:xfrm>
        <a:prstGeom prst="rect">
          <a:avLst/>
        </a:prstGeom>
      </xdr:spPr>
    </xdr:pic>
    <xdr:clientData/>
  </xdr:twoCellAnchor>
  <xdr:twoCellAnchor editAs="oneCell">
    <xdr:from>
      <xdr:col>1</xdr:col>
      <xdr:colOff>290853</xdr:colOff>
      <xdr:row>12</xdr:row>
      <xdr:rowOff>305479</xdr:rowOff>
    </xdr:from>
    <xdr:to>
      <xdr:col>2</xdr:col>
      <xdr:colOff>743289</xdr:colOff>
      <xdr:row>15</xdr:row>
      <xdr:rowOff>396787</xdr:rowOff>
    </xdr:to>
    <xdr:pic>
      <xdr:nvPicPr>
        <xdr:cNvPr id="10" name="Рисунок 9">
          <a:extLst>
            <a:ext uri="{FF2B5EF4-FFF2-40B4-BE49-F238E27FC236}">
              <a16:creationId xmlns:a16="http://schemas.microsoft.com/office/drawing/2014/main" id="{00000000-0008-0000-0B00-00000A000000}"/>
            </a:ext>
          </a:extLst>
        </xdr:cNvPr>
        <xdr:cNvPicPr>
          <a:picLocks noChangeAspect="1"/>
        </xdr:cNvPicPr>
      </xdr:nvPicPr>
      <xdr:blipFill rotWithShape="1">
        <a:blip xmlns:r="http://schemas.openxmlformats.org/officeDocument/2006/relationships" r:embed="rId3"/>
        <a:srcRect l="7144" t="15717" r="7124" b="17125"/>
        <a:stretch/>
      </xdr:blipFill>
      <xdr:spPr>
        <a:xfrm>
          <a:off x="1433853" y="5925229"/>
          <a:ext cx="1296079" cy="1030202"/>
        </a:xfrm>
        <a:prstGeom prst="rect">
          <a:avLst/>
        </a:prstGeom>
      </xdr:spPr>
    </xdr:pic>
    <xdr:clientData/>
  </xdr:twoCellAnchor>
  <xdr:twoCellAnchor editAs="oneCell">
    <xdr:from>
      <xdr:col>1</xdr:col>
      <xdr:colOff>244928</xdr:colOff>
      <xdr:row>16</xdr:row>
      <xdr:rowOff>420120</xdr:rowOff>
    </xdr:from>
    <xdr:to>
      <xdr:col>2</xdr:col>
      <xdr:colOff>697364</xdr:colOff>
      <xdr:row>19</xdr:row>
      <xdr:rowOff>1161</xdr:rowOff>
    </xdr:to>
    <xdr:pic>
      <xdr:nvPicPr>
        <xdr:cNvPr id="11" name="Рисунок 10">
          <a:extLst>
            <a:ext uri="{FF2B5EF4-FFF2-40B4-BE49-F238E27FC236}">
              <a16:creationId xmlns:a16="http://schemas.microsoft.com/office/drawing/2014/main" id="{00000000-0008-0000-0B00-00000B000000}"/>
            </a:ext>
          </a:extLst>
        </xdr:cNvPr>
        <xdr:cNvPicPr>
          <a:picLocks noChangeAspect="1"/>
        </xdr:cNvPicPr>
      </xdr:nvPicPr>
      <xdr:blipFill rotWithShape="1">
        <a:blip xmlns:r="http://schemas.openxmlformats.org/officeDocument/2006/relationships" r:embed="rId3"/>
        <a:srcRect l="7144" t="15717" r="7124" b="17125"/>
        <a:stretch/>
      </xdr:blipFill>
      <xdr:spPr>
        <a:xfrm>
          <a:off x="1387928" y="7563870"/>
          <a:ext cx="1296079" cy="1023399"/>
        </a:xfrm>
        <a:prstGeom prst="rect">
          <a:avLst/>
        </a:prstGeom>
      </xdr:spPr>
    </xdr:pic>
    <xdr:clientData/>
  </xdr:twoCellAnchor>
  <xdr:twoCellAnchor editAs="oneCell">
    <xdr:from>
      <xdr:col>9</xdr:col>
      <xdr:colOff>0</xdr:colOff>
      <xdr:row>58</xdr:row>
      <xdr:rowOff>0</xdr:rowOff>
    </xdr:from>
    <xdr:to>
      <xdr:col>9</xdr:col>
      <xdr:colOff>304800</xdr:colOff>
      <xdr:row>59</xdr:row>
      <xdr:rowOff>1</xdr:rowOff>
    </xdr:to>
    <xdr:sp macro="" textlink="">
      <xdr:nvSpPr>
        <xdr:cNvPr id="12292" name="AutoShape 4" descr="Коробка распаячная для открытой проводки 150х110х70, 10 гермовводов, цвет  серый, IP44, IEK, IEK, UKO10-150-110-070-K41-44 - купить в ЭлектроГуру">
          <a:extLst>
            <a:ext uri="{FF2B5EF4-FFF2-40B4-BE49-F238E27FC236}">
              <a16:creationId xmlns:a16="http://schemas.microsoft.com/office/drawing/2014/main" id="{00000000-0008-0000-0B00-000004300000}"/>
            </a:ext>
          </a:extLst>
        </xdr:cNvPr>
        <xdr:cNvSpPr>
          <a:spLocks noChangeAspect="1" noChangeArrowheads="1"/>
        </xdr:cNvSpPr>
      </xdr:nvSpPr>
      <xdr:spPr bwMode="auto">
        <a:xfrm>
          <a:off x="12592050" y="33308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xdr:rowOff>
    </xdr:to>
    <xdr:sp macro="" textlink="">
      <xdr:nvSpPr>
        <xdr:cNvPr id="12293" name="AutoShape 5" descr="Коробка распаячная для открытой проводки 150х110х70, 10 гермовводов, цвет  серый, IP44, IEK, IEK, UKO10-150-110-070-K41-44 - купить в ЭлектроГуру">
          <a:extLst>
            <a:ext uri="{FF2B5EF4-FFF2-40B4-BE49-F238E27FC236}">
              <a16:creationId xmlns:a16="http://schemas.microsoft.com/office/drawing/2014/main" id="{00000000-0008-0000-0B00-000005300000}"/>
            </a:ext>
          </a:extLst>
        </xdr:cNvPr>
        <xdr:cNvSpPr>
          <a:spLocks noChangeAspect="1" noChangeArrowheads="1"/>
        </xdr:cNvSpPr>
      </xdr:nvSpPr>
      <xdr:spPr bwMode="auto">
        <a:xfrm>
          <a:off x="12592050" y="33308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292100</xdr:colOff>
      <xdr:row>0</xdr:row>
      <xdr:rowOff>0</xdr:rowOff>
    </xdr:from>
    <xdr:to>
      <xdr:col>2</xdr:col>
      <xdr:colOff>12700</xdr:colOff>
      <xdr:row>1</xdr:row>
      <xdr:rowOff>146050</xdr:rowOff>
    </xdr:to>
    <xdr:pic>
      <xdr:nvPicPr>
        <xdr:cNvPr id="2" name="Рисунок 1">
          <a:extLst>
            <a:ext uri="{FF2B5EF4-FFF2-40B4-BE49-F238E27FC236}">
              <a16:creationId xmlns:a16="http://schemas.microsoft.com/office/drawing/2014/main" id="{E29B4CBD-8F05-480E-918E-2FA924D24DF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2100" y="0"/>
          <a:ext cx="1809750" cy="135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54.ru/catalog/kamery_videonablyudeniya/ahd_kamery/vnutrennie_kamery/vc_2264v.html?sphrase_id=173770" TargetMode="External"/><Relationship Id="rId13" Type="http://schemas.openxmlformats.org/officeDocument/2006/relationships/printerSettings" Target="../printerSettings/printerSettings1.bin"/><Relationship Id="rId3" Type="http://schemas.openxmlformats.org/officeDocument/2006/relationships/hyperlink" Target="https://t54.ru/catalog/kamery_videonablyudeniya/ahd_kamery/ulichnye_kamery/vc_2382.html?sphrase_id=173781" TargetMode="External"/><Relationship Id="rId7" Type="http://schemas.openxmlformats.org/officeDocument/2006/relationships/hyperlink" Target="https://t54.ru/catalog/kamery_videonablyudeniya/ahd_kamery/vnutrennie_kamery/vc_2264.html?sphrase_id=173769" TargetMode="External"/><Relationship Id="rId12" Type="http://schemas.openxmlformats.org/officeDocument/2006/relationships/hyperlink" Target="https://t54.ru/catalog/kamery_videonablyudeniya/ahd_kamery/ulichnye_kamery/vc_2364v.html?sphrase_id=173771" TargetMode="External"/><Relationship Id="rId2" Type="http://schemas.openxmlformats.org/officeDocument/2006/relationships/hyperlink" Target="https://t54.ru/catalog/kamery_videonablyudeniya/ahd_kamery/vnutrennie_kamery/vc_2282.html?sphrase_id=173779" TargetMode="External"/><Relationship Id="rId1" Type="http://schemas.openxmlformats.org/officeDocument/2006/relationships/hyperlink" Target="https://t54.ru/catalog/kamery_videonablyudeniya/ahd_kamery/vnutrennie_kamery/vc_2282v.html?sphrase_id=173780" TargetMode="External"/><Relationship Id="rId6" Type="http://schemas.openxmlformats.org/officeDocument/2006/relationships/hyperlink" Target="https://t54.ru/catalog/kamery_videonablyudeniya/ahd_kamery/ulichnye_kamery/vc_2382v.html?sphrase_id=173781" TargetMode="External"/><Relationship Id="rId11" Type="http://schemas.openxmlformats.org/officeDocument/2006/relationships/hyperlink" Target="https://t54.ru/catalog/kamery_videonablyudeniya/ahd_kamery/antivandalnye_kamery/2_mpx/vc_2464v.html?sphrase_id=173772" TargetMode="External"/><Relationship Id="rId5" Type="http://schemas.openxmlformats.org/officeDocument/2006/relationships/hyperlink" Target="https://t54.ru/catalog/kamery_videonablyudeniya/ahd_kamery/antivandalnye_kamery/4_mpx/vc_2482v.html?sphrase_id=173783" TargetMode="External"/><Relationship Id="rId10" Type="http://schemas.openxmlformats.org/officeDocument/2006/relationships/hyperlink" Target="https://t54.ru/catalog/kamery_videonablyudeniya/ahd_kamery/antivandalnye_kamery/2_mpx/vc_2464.html?sphrase_id=173772" TargetMode="External"/><Relationship Id="rId4" Type="http://schemas.openxmlformats.org/officeDocument/2006/relationships/hyperlink" Target="https://t54.ru/catalog/kamery_videonablyudeniya/ahd_kamery/antivandalnye_kamery/4_mpx/vc_2482.html?sphrase_id=173782" TargetMode="External"/><Relationship Id="rId9" Type="http://schemas.openxmlformats.org/officeDocument/2006/relationships/hyperlink" Target="https://t54.ru/catalog/kamery_videonablyudeniya/ahd_kamery/ulichnye_kamery/vc_2364.html?sphrase_id=173771"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t54.ru/catalog/aksessuary/stelberry/bloki-pitaniya-dlya-mikrofonov/mx-225.html?sphrase_id=106081" TargetMode="External"/><Relationship Id="rId18" Type="http://schemas.openxmlformats.org/officeDocument/2006/relationships/hyperlink" Target="https://www.t54.ru/catalog/aksessuary/stelberry/abonentskie-paneli-i-aksessuary/s-100.html?sphrase_id=106090" TargetMode="External"/><Relationship Id="rId26" Type="http://schemas.openxmlformats.org/officeDocument/2006/relationships/hyperlink" Target="https://t54.ru/catalog/aksessuary/stelberry/aktivnye-mikrofony/m_70hd.html?sphrase_id=174130" TargetMode="External"/><Relationship Id="rId39" Type="http://schemas.openxmlformats.org/officeDocument/2006/relationships/hyperlink" Target="https://t54.ru/catalog/aksessuary/stelberry/peregovornye-ustroystva-klient-kassir/s_520.html?sphrase_id=174205" TargetMode="External"/><Relationship Id="rId21" Type="http://schemas.openxmlformats.org/officeDocument/2006/relationships/hyperlink" Target="https://www.t54.ru/catalog/aksessuary/stelberry/abonentskie-paneli-i-aksessuary/s-122.html?sphrase_id=106094" TargetMode="External"/><Relationship Id="rId34" Type="http://schemas.openxmlformats.org/officeDocument/2006/relationships/hyperlink" Target="https://t54.ru/catalog/aksessuary/stelberry/peregovornye-ustroystva-klient-kassir/s_760.html?sphrase_id=174195" TargetMode="External"/><Relationship Id="rId42" Type="http://schemas.openxmlformats.org/officeDocument/2006/relationships/hyperlink" Target="https://t54.ru/catalog/aksessuary/stelberry/peregovornye-ustroystva-klient-kassir/s_500.html?sphrase_id=174209" TargetMode="External"/><Relationship Id="rId47" Type="http://schemas.openxmlformats.org/officeDocument/2006/relationships/hyperlink" Target="https://t54.ru/catalog/aksessuary/stelberry/peregovornye-ustroystva-klient-kassir/s_505.html?sphrase_id=174208" TargetMode="External"/><Relationship Id="rId50" Type="http://schemas.openxmlformats.org/officeDocument/2006/relationships/hyperlink" Target="https://t54.ru/catalog/aksessuary/stelberry/aktivnye-mikrofony/m_70.html?sphrase_id=174807" TargetMode="External"/><Relationship Id="rId55" Type="http://schemas.openxmlformats.org/officeDocument/2006/relationships/hyperlink" Target="https://t54.ru/catalog/aksessuary/stelberry/aktivnye-mikrofony/m_100.html?sphrase_id=174812" TargetMode="External"/><Relationship Id="rId63" Type="http://schemas.openxmlformats.org/officeDocument/2006/relationships/hyperlink" Target="https://t54.ru/catalog/aksessuary/stelberry/4-kanalnye-tsifrovye-audiomikshery/mx_310.html?sphrase_id=174167" TargetMode="External"/><Relationship Id="rId68" Type="http://schemas.openxmlformats.org/officeDocument/2006/relationships/hyperlink" Target="https://t54.ru/catalog/aksessuary/stelberry/aktivnye-mikrofony/m_70ultra_hd.html?sphrase_id=210409" TargetMode="External"/><Relationship Id="rId7" Type="http://schemas.openxmlformats.org/officeDocument/2006/relationships/hyperlink" Target="https://www.t54.ru/catalog/aksessuary/stelberry/ulichnye-mikrofony/m-500.html?sphrase_id=106074" TargetMode="External"/><Relationship Id="rId71" Type="http://schemas.openxmlformats.org/officeDocument/2006/relationships/printerSettings" Target="../printerSettings/printerSettings10.bin"/><Relationship Id="rId2" Type="http://schemas.openxmlformats.org/officeDocument/2006/relationships/hyperlink" Target="https://www.t54.ru/catalog/aksessuary/stelberry/aktivnye-mikrofony/m-30.html?sphrase_id=106068" TargetMode="External"/><Relationship Id="rId16" Type="http://schemas.openxmlformats.org/officeDocument/2006/relationships/hyperlink" Target="https://www.t54.ru/catalog/aksessuary/stelberry/peregovornye-ustroystva-klient-kassir/s-410.html?sphrase_id=106085" TargetMode="External"/><Relationship Id="rId29" Type="http://schemas.openxmlformats.org/officeDocument/2006/relationships/hyperlink" Target="https://t54.ru/catalog/aksessuary/stelberry/napravlennye-aktivnye-mikrofony-dlya-uverennoy-zapisi-razgovorov/m_2100.html?sphrase_id=174161" TargetMode="External"/><Relationship Id="rId1" Type="http://schemas.openxmlformats.org/officeDocument/2006/relationships/hyperlink" Target="https://www.t54.ru/catalog/aksessuary/stelberry/aktivnye-mikrofony/m-20.html?sphrase_id=106067" TargetMode="External"/><Relationship Id="rId6" Type="http://schemas.openxmlformats.org/officeDocument/2006/relationships/hyperlink" Target="https://www.t54.ru/catalog/aksessuary/stelberry/aktivnye-mikrofony/m-75.html?sphrase_id=106073" TargetMode="External"/><Relationship Id="rId11" Type="http://schemas.openxmlformats.org/officeDocument/2006/relationships/hyperlink" Target="https://www.t54.ru/catalog/aksessuary/stelberry/filtry-pitaniya-dlya-mikrofonov/mx-100.html?sphrase_id=106079" TargetMode="External"/><Relationship Id="rId24" Type="http://schemas.openxmlformats.org/officeDocument/2006/relationships/hyperlink" Target="https://www.t54.ru/catalog/aksessuary/stelberry/abonentskie-paneli-i-aksessuary/s-135.html?sphrase_id=106098" TargetMode="External"/><Relationship Id="rId32" Type="http://schemas.openxmlformats.org/officeDocument/2006/relationships/hyperlink" Target="https://t54.ru/catalog/aksessuary/stelberry/peregovornye-ustroystva-klient-kassir/s_425.html?sphrase_id=174184" TargetMode="External"/><Relationship Id="rId37" Type="http://schemas.openxmlformats.org/officeDocument/2006/relationships/hyperlink" Target="https://t54.ru/catalog/aksessuary/stelberry/peregovornye-ustroystva-klient-kassir/s_645.html?sphrase_id=174202" TargetMode="External"/><Relationship Id="rId40" Type="http://schemas.openxmlformats.org/officeDocument/2006/relationships/hyperlink" Target="https://t54.ru/catalog/aksessuary/stelberry/peregovornye-ustroystva-klient-kassir/s_515.html?sphrase_id=174206" TargetMode="External"/><Relationship Id="rId45" Type="http://schemas.openxmlformats.org/officeDocument/2006/relationships/hyperlink" Target="https://t54.ru/catalog/aksessuary/stelberry/abonentskie-paneli-i-aksessuary/s-005.html?sphrase_id=174214" TargetMode="External"/><Relationship Id="rId53" Type="http://schemas.openxmlformats.org/officeDocument/2006/relationships/hyperlink" Target="https://t54.ru/catalog/aksessuary/stelberry/aktivnye-mikrofony/m_90.html?sphrase_id=174810" TargetMode="External"/><Relationship Id="rId58" Type="http://schemas.openxmlformats.org/officeDocument/2006/relationships/hyperlink" Target="https://t54.ru/catalog/aksessuary/stelberry/peregovornye-ustroystva-klient-kassir/s_402.html?sphrase_id=174816" TargetMode="External"/><Relationship Id="rId66" Type="http://schemas.openxmlformats.org/officeDocument/2006/relationships/hyperlink" Target="https://www.t54.ru/catalog/aksessuary/stelberry/4-kanalnye-tsifrovye-audiomikshery/mx-300.html?sphrase_id=106082" TargetMode="External"/><Relationship Id="rId5" Type="http://schemas.openxmlformats.org/officeDocument/2006/relationships/hyperlink" Target="https://www.t54.ru/catalog/aksessuary/stelberry/aktivnye-mikrofony/m-60.html?sphrase_id=106072" TargetMode="External"/><Relationship Id="rId15" Type="http://schemas.openxmlformats.org/officeDocument/2006/relationships/hyperlink" Target="https://www.t54.ru/catalog/aksessuary/stelberry/peregovornye-ustroystva-klient-kassir/s-401.html?sphrase_id=106084" TargetMode="External"/><Relationship Id="rId23" Type="http://schemas.openxmlformats.org/officeDocument/2006/relationships/hyperlink" Target="https://www.t54.ru/catalog/aksessuary/stelberry/abonentskie-paneli-i-aksessuary/s-130.html?sphrase_id=106096" TargetMode="External"/><Relationship Id="rId28" Type="http://schemas.openxmlformats.org/officeDocument/2006/relationships/hyperlink" Target="https://t54.ru/catalog/aksessuary/stelberry/napravlennye-aktivnye-mikrofony-dlya-uverennoy-zapisi-razgovorov/m_2000.html?sphrase_id=174160" TargetMode="External"/><Relationship Id="rId36" Type="http://schemas.openxmlformats.org/officeDocument/2006/relationships/hyperlink" Target="https://t54.ru/catalog/aksessuary/stelberry/peregovornye-ustroystva-klient-kassir/s_665.html?sphrase_id=174197" TargetMode="External"/><Relationship Id="rId49" Type="http://schemas.openxmlformats.org/officeDocument/2006/relationships/hyperlink" Target="https://t54.ru/catalog/aksessuary/stelberry/aktivnye-mikrofony/m_65.html?sphrase_id=174806" TargetMode="External"/><Relationship Id="rId57" Type="http://schemas.openxmlformats.org/officeDocument/2006/relationships/hyperlink" Target="https://t54.ru/catalog/aksessuary/stelberry/napravlennye-aktivnye-mikrofony-dlya-uverennoy-zapisi-razgovorov/m_1300.html?sphrase_id=174815" TargetMode="External"/><Relationship Id="rId61" Type="http://schemas.openxmlformats.org/officeDocument/2006/relationships/hyperlink" Target="https://t54.ru/catalog/aksessuary/stelberry/4-kanalnye-tsifrovye-audiomikshery/mx_320.html?sphrase_id=174175" TargetMode="External"/><Relationship Id="rId10" Type="http://schemas.openxmlformats.org/officeDocument/2006/relationships/hyperlink" Target="https://www.t54.ru/catalog/aksessuary/stelberry/napravlennye-aktivnye-mikrofony-dlya-uverennoy-zapisi-razgovorov/m-1305.html?sphrase_id=106078" TargetMode="External"/><Relationship Id="rId19" Type="http://schemas.openxmlformats.org/officeDocument/2006/relationships/hyperlink" Target="https://www.t54.ru/catalog/aksessuary/stelberry/abonentskie-paneli-i-aksessuary/s-105.html?sphrase_id=106091" TargetMode="External"/><Relationship Id="rId31" Type="http://schemas.openxmlformats.org/officeDocument/2006/relationships/hyperlink" Target="https://t54.ru/catalog/aksessuary/stelberry/peregovornye-ustroystva-klient-kassir/s_412.html?sphrase_id=174182" TargetMode="External"/><Relationship Id="rId44" Type="http://schemas.openxmlformats.org/officeDocument/2006/relationships/hyperlink" Target="https://t54.ru/catalog/aksessuary/stelberry/abonentskie-paneli-i-aksessuary/s-002.html?sphrase_id=174213" TargetMode="External"/><Relationship Id="rId52" Type="http://schemas.openxmlformats.org/officeDocument/2006/relationships/hyperlink" Target="https://t54.ru/catalog/aksessuary/stelberry/aktivnye-mikrofony/m-80.html?sphrase_id=174809" TargetMode="External"/><Relationship Id="rId60" Type="http://schemas.openxmlformats.org/officeDocument/2006/relationships/hyperlink" Target="https://t54.ru/catalog/aksessuary/stelberry/4-kanalnye-tsifrovye-audiomikshery/mx_325.html?sphrase_id=174176" TargetMode="External"/><Relationship Id="rId65" Type="http://schemas.openxmlformats.org/officeDocument/2006/relationships/hyperlink" Target="https://t54.ru/catalog/aksessuary/stelberry/4-kanalnye-tsifrovye-audiomikshery/mx_305.html?sphrase_id=174165" TargetMode="External"/><Relationship Id="rId4" Type="http://schemas.openxmlformats.org/officeDocument/2006/relationships/hyperlink" Target="https://www.t54.ru/catalog/aksessuary/stelberry/aktivnye-mikrofony/m-50.html?sphrase_id=106070" TargetMode="External"/><Relationship Id="rId9" Type="http://schemas.openxmlformats.org/officeDocument/2006/relationships/hyperlink" Target="https://www.t54.ru/catalog/aksessuary/stelberry/napravlennye-aktivnye-mikrofony-dlya-uverennoy-zapisi-razgovorov/m-1005.html?sphrase_id=106076" TargetMode="External"/><Relationship Id="rId14" Type="http://schemas.openxmlformats.org/officeDocument/2006/relationships/hyperlink" Target="https://www.t54.ru/catalog/aksessuary/stelberry/peregovornye-ustroystva-klient-kassir/s-400.html?sphrase_id=106083" TargetMode="External"/><Relationship Id="rId22" Type="http://schemas.openxmlformats.org/officeDocument/2006/relationships/hyperlink" Target="https://www.t54.ru/catalog/aksessuary/stelberry/abonentskie-paneli-i-aksessuary/s-125.html?sphrase_id=106095" TargetMode="External"/><Relationship Id="rId27" Type="http://schemas.openxmlformats.org/officeDocument/2006/relationships/hyperlink" Target="https://t54.ru/catalog/aksessuary/stelberry/aktivnye-mikrofony/m_75hd.html?sphrase_id=174129" TargetMode="External"/><Relationship Id="rId30" Type="http://schemas.openxmlformats.org/officeDocument/2006/relationships/hyperlink" Target="https://t54.ru/catalog/aksessuary/stelberry/peregovornye-ustroystva-klient-kassir/s-411.html?sphrase_id=106086" TargetMode="External"/><Relationship Id="rId35" Type="http://schemas.openxmlformats.org/officeDocument/2006/relationships/hyperlink" Target="https://t54.ru/catalog/aksessuary/stelberry/peregovornye-ustroystva-klient-kassir/s_740.html?sphrase_id=174196" TargetMode="External"/><Relationship Id="rId43" Type="http://schemas.openxmlformats.org/officeDocument/2006/relationships/hyperlink" Target="https://t54.ru/catalog/aksessuary/stelberry/abonentskie-paneli-i-aksessuary/d_120.html?sphrase_id=174211" TargetMode="External"/><Relationship Id="rId48" Type="http://schemas.openxmlformats.org/officeDocument/2006/relationships/hyperlink" Target="https://t54.ru/catalog/aksessuary/stelberry/peregovornye-ustroystva-klient-kassir/s_525.html?sphrase_id=174204" TargetMode="External"/><Relationship Id="rId56" Type="http://schemas.openxmlformats.org/officeDocument/2006/relationships/hyperlink" Target="https://t54.ru/catalog/aksessuary/stelberry/napravlennye-aktivnye-mikrofony-dlya-uverennoy-zapisi-razgovorov/m_1200.html?sphrase_id=174814" TargetMode="External"/><Relationship Id="rId64" Type="http://schemas.openxmlformats.org/officeDocument/2006/relationships/hyperlink" Target="https://t54.ru/catalog/aksessuary/stelberry/4-kanalnye-tsifrovye-audiomikshery/mx_305.html?sphrase_id=174165" TargetMode="External"/><Relationship Id="rId69" Type="http://schemas.openxmlformats.org/officeDocument/2006/relationships/hyperlink" Target="https://t54.ru/catalog/aksessuary/stelberry/aktivnye-mikrofony/m_75hd.html?sphrase_id=174129" TargetMode="External"/><Relationship Id="rId8" Type="http://schemas.openxmlformats.org/officeDocument/2006/relationships/hyperlink" Target="https://www.t54.ru/catalog/aksessuary/stelberry/napravlennye-aktivnye-mikrofony-dlya-uverennoy-zapisi-razgovorov/m-1000.html?sphrase_id=106075" TargetMode="External"/><Relationship Id="rId51" Type="http://schemas.openxmlformats.org/officeDocument/2006/relationships/hyperlink" Target="https://t54.ru/catalog/aksessuary/stelberry/aktivnye-mikrofony/m_80.html?sphrase_id=174808" TargetMode="External"/><Relationship Id="rId72" Type="http://schemas.openxmlformats.org/officeDocument/2006/relationships/drawing" Target="../drawings/drawing10.xml"/><Relationship Id="rId3" Type="http://schemas.openxmlformats.org/officeDocument/2006/relationships/hyperlink" Target="https://www.t54.ru/catalog/aksessuary/stelberry/aktivnye-mikrofony/m-40.html?sphrase_id=106069" TargetMode="External"/><Relationship Id="rId12" Type="http://schemas.openxmlformats.org/officeDocument/2006/relationships/hyperlink" Target="https://www.t54.ru/catalog/aksessuary/stelberry/filtry-pitaniya-dlya-mikrofonov/mx-110.html?sphrase_id=106080" TargetMode="External"/><Relationship Id="rId17" Type="http://schemas.openxmlformats.org/officeDocument/2006/relationships/hyperlink" Target="https://www.t54.ru/catalog/aksessuary/stelberry/peregovornye-ustroystva-direktor-sekretar/d-600.html?sphrase_id=106087" TargetMode="External"/><Relationship Id="rId25" Type="http://schemas.openxmlformats.org/officeDocument/2006/relationships/hyperlink" Target="https://t54.ru/catalog/aksessuary/stelberry/aktivnye-mikrofony/m_50hd.html?sphrase_id=174126" TargetMode="External"/><Relationship Id="rId33" Type="http://schemas.openxmlformats.org/officeDocument/2006/relationships/hyperlink" Target="https://t54.ru/catalog/aksessuary/stelberry/peregovornye-ustroystva-klient-kassir/s_430.html?sphrase_id=174188" TargetMode="External"/><Relationship Id="rId38" Type="http://schemas.openxmlformats.org/officeDocument/2006/relationships/hyperlink" Target="https://t54.ru/catalog/aksessuary/stelberry/peregovornye-ustroystva-klient-kassir/s_640.html?sphrase_id=174203" TargetMode="External"/><Relationship Id="rId46" Type="http://schemas.openxmlformats.org/officeDocument/2006/relationships/hyperlink" Target="https://t54.ru/catalog/aksessuary/stelberry/peregovornye-ustroystva-klient-kassir/s_420.html?sphrase_id=174183" TargetMode="External"/><Relationship Id="rId59" Type="http://schemas.openxmlformats.org/officeDocument/2006/relationships/hyperlink" Target="https://t54.ru/catalog/aksessuary/stelberry/peregovornye-ustroystva-klient-kassir/s_660.html?sphrase_id=174817" TargetMode="External"/><Relationship Id="rId67" Type="http://schemas.openxmlformats.org/officeDocument/2006/relationships/hyperlink" Target="https://t54.ru/catalog/aksessuary/stelberry/aktivnye-mikrofony/m_50ultrahd_1.html?sphrase_id=210408https://www.t54.ru/catalog/aksessuary/stelberry/aktivnye-mikrofony/m-50.html?sphrase_id=106070" TargetMode="External"/><Relationship Id="rId20" Type="http://schemas.openxmlformats.org/officeDocument/2006/relationships/hyperlink" Target="https://www.t54.ru/catalog/aksessuary/stelberry/abonentskie-paneli-i-aksessuary/s-120.html?sphrase_id=106092" TargetMode="External"/><Relationship Id="rId41" Type="http://schemas.openxmlformats.org/officeDocument/2006/relationships/hyperlink" Target="https://t54.ru/catalog/aksessuary/stelberry/peregovornye-ustroystva-klient-kassir/s_510.html?sphrase_id=174207" TargetMode="External"/><Relationship Id="rId54" Type="http://schemas.openxmlformats.org/officeDocument/2006/relationships/hyperlink" Target="https://t54.ru/catalog/aksessuary/stelberry/aktivnye-mikrofony/m_90hd.html?sphrase_id=174811" TargetMode="External"/><Relationship Id="rId62" Type="http://schemas.openxmlformats.org/officeDocument/2006/relationships/hyperlink" Target="https://t54.ru/catalog/aksessuary/stelberry/4-kanalnye-tsifrovye-audiomikshery/mx_315.html?sphrase_id=174171" TargetMode="External"/><Relationship Id="rId70" Type="http://schemas.openxmlformats.org/officeDocument/2006/relationships/hyperlink" Target="https://t54.ru/catalog/aksessuary/stelberry/filtry-pitaniya-dlya-mikrofonov/m_1100hd.html?sphrase_id=210417https://www.t54.ru/catalog/aksessuary/stelberry/filtry-pitaniya-dlya-mikrofonov/mx-100.html?sphrase_id=10607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t54.ru/catalog/aksessuary/setevoe-oborudovanie/kommutatory-s-poe/vsw_706p.html?sphrase_id=226213" TargetMode="External"/><Relationship Id="rId7" Type="http://schemas.openxmlformats.org/officeDocument/2006/relationships/hyperlink" Target="https://t54.ru/catalog/aksessuary/setevoe-oborudovanie/splittery-inzhektory-poe/vsp_03poe.html?sphrase_id=227776" TargetMode="External"/><Relationship Id="rId2" Type="http://schemas.openxmlformats.org/officeDocument/2006/relationships/hyperlink" Target="https://www.t54.ru/catalog/aksessuary/setevoe-oborudovanie/splittery-inzhektory-poe/vsp-01-poe.html?sphrase_id=105585" TargetMode="External"/><Relationship Id="rId1" Type="http://schemas.openxmlformats.org/officeDocument/2006/relationships/hyperlink" Target="https://www.t54.ru/catalog/aksessuary/setevoe-oborudovanie/splittery-inzhektory-poe/vsp_02poe.html?sphrase_id=128608" TargetMode="External"/><Relationship Id="rId6" Type="http://schemas.openxmlformats.org/officeDocument/2006/relationships/hyperlink" Target="https://t54.ru/catalog/aksessuary/setevoe-oborudovanie/kommutatory-s-poe/vsw_226p.html?sphrase_id=226226" TargetMode="External"/><Relationship Id="rId5" Type="http://schemas.openxmlformats.org/officeDocument/2006/relationships/hyperlink" Target="https://t54.ru/catalog/aksessuary/setevoe-oborudovanie/kommutatory-s-poe/vsw_318p.html?sphrase_id=226225" TargetMode="External"/><Relationship Id="rId4" Type="http://schemas.openxmlformats.org/officeDocument/2006/relationships/hyperlink" Target="https://t54.ru/catalog/aksessuary/setevoe-oborudovanie/kommutatory-s-poe/vsw_510p.html?sphrase_id=226224"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rgb="FF00B0F0"/>
  </sheetPr>
  <dimension ref="A1:W246"/>
  <sheetViews>
    <sheetView zoomScaleNormal="100" workbookViewId="0">
      <selection activeCell="I12" sqref="I12"/>
    </sheetView>
  </sheetViews>
  <sheetFormatPr defaultColWidth="9.1796875" defaultRowHeight="14.5"/>
  <cols>
    <col min="1" max="1" width="16.7265625" style="15" customWidth="1"/>
    <col min="2" max="2" width="15.81640625" style="17" customWidth="1"/>
    <col min="3" max="3" width="22.453125" style="3" customWidth="1"/>
    <col min="4" max="5" width="25.7265625" style="17" customWidth="1"/>
    <col min="6" max="6" width="17.26953125" style="17" customWidth="1"/>
    <col min="7" max="7" width="13.08984375" style="3" customWidth="1"/>
    <col min="8" max="8" width="9.7265625" style="3" hidden="1" customWidth="1"/>
    <col min="9" max="9" width="9.08984375" style="17" hidden="1" customWidth="1"/>
    <col min="10" max="16384" width="9.1796875" style="17"/>
  </cols>
  <sheetData>
    <row r="1" spans="1:9" customFormat="1" ht="95.5" customHeight="1">
      <c r="C1" s="48" t="s">
        <v>729</v>
      </c>
      <c r="D1" s="48"/>
    </row>
    <row r="2" spans="1:9" ht="36" customHeight="1">
      <c r="A2" s="101" t="s">
        <v>521</v>
      </c>
      <c r="B2" s="102"/>
      <c r="C2" s="102"/>
      <c r="D2" s="102"/>
      <c r="E2" s="102"/>
      <c r="F2" s="102"/>
      <c r="G2" s="102"/>
      <c r="H2" s="102"/>
    </row>
    <row r="3" spans="1:9" ht="31.5" customHeight="1">
      <c r="A3" s="22" t="s">
        <v>0</v>
      </c>
      <c r="B3" s="22" t="s">
        <v>1</v>
      </c>
      <c r="C3" s="22" t="s">
        <v>2</v>
      </c>
      <c r="D3" s="84" t="s">
        <v>3</v>
      </c>
      <c r="E3" s="84"/>
      <c r="F3" s="84"/>
      <c r="G3" s="46" t="s">
        <v>730</v>
      </c>
      <c r="H3" s="34"/>
      <c r="I3" s="17">
        <f>3.6/100</f>
        <v>3.6000000000000004E-2</v>
      </c>
    </row>
    <row r="4" spans="1:9" ht="33.75" customHeight="1">
      <c r="A4" s="89" t="s">
        <v>522</v>
      </c>
      <c r="B4" s="90"/>
      <c r="C4" s="90"/>
      <c r="D4" s="90"/>
      <c r="E4" s="90"/>
      <c r="F4" s="90"/>
      <c r="G4" s="90"/>
      <c r="H4" s="90"/>
    </row>
    <row r="5" spans="1:9" ht="15" customHeight="1">
      <c r="A5" s="86" t="s">
        <v>520</v>
      </c>
      <c r="B5" s="87"/>
      <c r="C5" s="87"/>
      <c r="D5" s="87"/>
      <c r="E5" s="87"/>
      <c r="F5" s="87"/>
      <c r="G5" s="87"/>
      <c r="H5" s="87"/>
    </row>
    <row r="6" spans="1:9">
      <c r="A6" s="86"/>
      <c r="B6" s="87"/>
      <c r="C6" s="87"/>
      <c r="D6" s="87"/>
      <c r="E6" s="87"/>
      <c r="F6" s="87"/>
      <c r="G6" s="87"/>
      <c r="H6" s="87"/>
    </row>
    <row r="7" spans="1:9">
      <c r="A7" s="86"/>
      <c r="B7" s="87"/>
      <c r="C7" s="87"/>
      <c r="D7" s="87"/>
      <c r="E7" s="87"/>
      <c r="F7" s="87"/>
      <c r="G7" s="87"/>
      <c r="H7" s="87"/>
    </row>
    <row r="8" spans="1:9">
      <c r="A8" s="86"/>
      <c r="B8" s="87"/>
      <c r="C8" s="87"/>
      <c r="D8" s="87"/>
      <c r="E8" s="87"/>
      <c r="F8" s="87"/>
      <c r="G8" s="87"/>
      <c r="H8" s="87"/>
    </row>
    <row r="9" spans="1:9">
      <c r="A9" s="86"/>
      <c r="B9" s="87"/>
      <c r="C9" s="87"/>
      <c r="D9" s="87"/>
      <c r="E9" s="87"/>
      <c r="F9" s="87"/>
      <c r="G9" s="87"/>
      <c r="H9" s="87"/>
    </row>
    <row r="10" spans="1:9" ht="53.25" customHeight="1">
      <c r="A10" s="86"/>
      <c r="B10" s="87"/>
      <c r="C10" s="87"/>
      <c r="D10" s="87"/>
      <c r="E10" s="87"/>
      <c r="F10" s="87"/>
      <c r="G10" s="87"/>
      <c r="H10" s="87"/>
    </row>
    <row r="11" spans="1:9" ht="28.5" customHeight="1">
      <c r="A11" s="91" t="s">
        <v>244</v>
      </c>
      <c r="B11" s="92"/>
      <c r="C11" s="92"/>
      <c r="D11" s="92"/>
      <c r="E11" s="92"/>
      <c r="F11" s="92"/>
      <c r="G11" s="92"/>
      <c r="H11" s="92"/>
    </row>
    <row r="12" spans="1:9" ht="169.5" customHeight="1">
      <c r="A12" s="25" t="s">
        <v>308</v>
      </c>
      <c r="B12" s="24" t="s">
        <v>307</v>
      </c>
      <c r="C12" s="26"/>
      <c r="D12" s="85" t="s">
        <v>310</v>
      </c>
      <c r="E12" s="85"/>
      <c r="F12" s="85"/>
      <c r="G12" s="28">
        <f>I12</f>
        <v>85</v>
      </c>
      <c r="H12" s="29">
        <v>1357</v>
      </c>
      <c r="I12" s="47">
        <f>ROUND(H12*$I$3*1.2*1.45,0)</f>
        <v>85</v>
      </c>
    </row>
    <row r="13" spans="1:9" ht="31.5" customHeight="1">
      <c r="A13" s="93" t="s">
        <v>523</v>
      </c>
      <c r="B13" s="94"/>
      <c r="C13" s="94"/>
      <c r="D13" s="94"/>
      <c r="E13" s="94"/>
      <c r="F13" s="94"/>
      <c r="G13" s="94"/>
      <c r="H13" s="94"/>
    </row>
    <row r="14" spans="1:9" ht="123" customHeight="1">
      <c r="A14" s="95" t="s">
        <v>519</v>
      </c>
      <c r="B14" s="95"/>
      <c r="C14" s="95"/>
      <c r="D14" s="95"/>
      <c r="E14" s="95"/>
      <c r="F14" s="95"/>
      <c r="G14" s="95"/>
      <c r="H14" s="95"/>
    </row>
    <row r="15" spans="1:9">
      <c r="A15" s="82" t="s">
        <v>305</v>
      </c>
      <c r="B15" s="83"/>
      <c r="C15" s="83"/>
      <c r="D15" s="83"/>
      <c r="E15" s="83"/>
      <c r="F15" s="83"/>
      <c r="G15" s="83"/>
      <c r="H15" s="32"/>
    </row>
    <row r="16" spans="1:9">
      <c r="A16" s="70" t="s">
        <v>505</v>
      </c>
      <c r="B16" s="51" t="s">
        <v>307</v>
      </c>
      <c r="C16" s="78"/>
      <c r="D16" s="71" t="s">
        <v>506</v>
      </c>
      <c r="E16" s="71"/>
      <c r="F16" s="71"/>
      <c r="G16" s="53">
        <f>I16</f>
        <v>59</v>
      </c>
      <c r="H16" s="49">
        <v>935</v>
      </c>
      <c r="I16" s="47">
        <f>ROUND(H16*$I$3*1.2*1.45,0)</f>
        <v>59</v>
      </c>
    </row>
    <row r="17" spans="1:9">
      <c r="A17" s="70"/>
      <c r="B17" s="51"/>
      <c r="C17" s="78"/>
      <c r="D17" s="71"/>
      <c r="E17" s="71"/>
      <c r="F17" s="71"/>
      <c r="G17" s="53"/>
      <c r="H17" s="49"/>
      <c r="I17" s="47"/>
    </row>
    <row r="18" spans="1:9">
      <c r="A18" s="70"/>
      <c r="B18" s="51"/>
      <c r="C18" s="78"/>
      <c r="D18" s="71"/>
      <c r="E18" s="71"/>
      <c r="F18" s="71"/>
      <c r="G18" s="53"/>
      <c r="H18" s="49"/>
      <c r="I18" s="47"/>
    </row>
    <row r="19" spans="1:9" ht="111" customHeight="1">
      <c r="A19" s="70"/>
      <c r="B19" s="51"/>
      <c r="C19" s="78"/>
      <c r="D19" s="71"/>
      <c r="E19" s="71"/>
      <c r="F19" s="71"/>
      <c r="G19" s="53"/>
      <c r="H19" s="49"/>
      <c r="I19" s="47"/>
    </row>
    <row r="20" spans="1:9">
      <c r="A20" s="58" t="s">
        <v>14</v>
      </c>
      <c r="B20" s="58"/>
      <c r="C20" s="58"/>
      <c r="D20" s="58"/>
      <c r="E20" s="58"/>
      <c r="F20" s="58"/>
      <c r="G20" s="58"/>
      <c r="H20" s="32"/>
    </row>
    <row r="21" spans="1:9">
      <c r="A21" s="88" t="s">
        <v>504</v>
      </c>
      <c r="B21" s="51" t="s">
        <v>307</v>
      </c>
      <c r="C21" s="78"/>
      <c r="D21" s="71" t="s">
        <v>513</v>
      </c>
      <c r="E21" s="71"/>
      <c r="F21" s="71"/>
      <c r="G21" s="53">
        <f>I21</f>
        <v>73</v>
      </c>
      <c r="H21" s="49">
        <v>1160</v>
      </c>
      <c r="I21" s="47">
        <f>ROUND(H21*$I$3*1.2*1.45,0)</f>
        <v>73</v>
      </c>
    </row>
    <row r="22" spans="1:9">
      <c r="A22" s="70"/>
      <c r="B22" s="51"/>
      <c r="C22" s="78"/>
      <c r="D22" s="71"/>
      <c r="E22" s="71"/>
      <c r="F22" s="71"/>
      <c r="G22" s="53"/>
      <c r="H22" s="49"/>
    </row>
    <row r="23" spans="1:9">
      <c r="A23" s="70"/>
      <c r="B23" s="51"/>
      <c r="C23" s="78"/>
      <c r="D23" s="71"/>
      <c r="E23" s="71"/>
      <c r="F23" s="71"/>
      <c r="G23" s="53"/>
      <c r="H23" s="49"/>
    </row>
    <row r="24" spans="1:9" ht="120" customHeight="1">
      <c r="A24" s="70"/>
      <c r="B24" s="51"/>
      <c r="C24" s="78"/>
      <c r="D24" s="71"/>
      <c r="E24" s="71"/>
      <c r="F24" s="71"/>
      <c r="G24" s="53"/>
      <c r="H24" s="49"/>
    </row>
    <row r="25" spans="1:9" ht="25" customHeight="1">
      <c r="A25" s="80" t="s">
        <v>524</v>
      </c>
      <c r="B25" s="81"/>
      <c r="C25" s="81"/>
      <c r="D25" s="81"/>
      <c r="E25" s="81"/>
      <c r="F25" s="81"/>
      <c r="G25" s="81"/>
      <c r="H25" s="81"/>
    </row>
    <row r="26" spans="1:9" ht="25" customHeight="1">
      <c r="A26" s="96" t="s">
        <v>328</v>
      </c>
      <c r="B26" s="97"/>
      <c r="C26" s="97"/>
      <c r="D26" s="97"/>
      <c r="E26" s="97"/>
      <c r="F26" s="97"/>
      <c r="G26" s="97"/>
      <c r="H26" s="97"/>
    </row>
    <row r="27" spans="1:9" ht="25" customHeight="1">
      <c r="A27" s="96"/>
      <c r="B27" s="97"/>
      <c r="C27" s="97"/>
      <c r="D27" s="97"/>
      <c r="E27" s="97"/>
      <c r="F27" s="97"/>
      <c r="G27" s="97"/>
      <c r="H27" s="97"/>
    </row>
    <row r="28" spans="1:9" ht="25" customHeight="1">
      <c r="A28" s="96"/>
      <c r="B28" s="97"/>
      <c r="C28" s="97"/>
      <c r="D28" s="97"/>
      <c r="E28" s="97"/>
      <c r="F28" s="97"/>
      <c r="G28" s="97"/>
      <c r="H28" s="97"/>
    </row>
    <row r="29" spans="1:9" ht="25" customHeight="1">
      <c r="A29" s="96"/>
      <c r="B29" s="97"/>
      <c r="C29" s="97"/>
      <c r="D29" s="97"/>
      <c r="E29" s="97"/>
      <c r="F29" s="97"/>
      <c r="G29" s="97"/>
      <c r="H29" s="97"/>
    </row>
    <row r="30" spans="1:9" ht="23.25" customHeight="1">
      <c r="A30" s="96"/>
      <c r="B30" s="97"/>
      <c r="C30" s="97"/>
      <c r="D30" s="97"/>
      <c r="E30" s="97"/>
      <c r="F30" s="97"/>
      <c r="G30" s="97"/>
      <c r="H30" s="97"/>
    </row>
    <row r="31" spans="1:9" ht="4.5" hidden="1" customHeight="1">
      <c r="A31" s="36"/>
      <c r="B31" s="36"/>
      <c r="C31" s="36"/>
      <c r="D31" s="36"/>
      <c r="E31" s="36"/>
      <c r="F31" s="36"/>
      <c r="G31" s="36"/>
      <c r="H31" s="35"/>
    </row>
    <row r="32" spans="1:9" ht="25" customHeight="1">
      <c r="A32" s="82" t="s">
        <v>305</v>
      </c>
      <c r="B32" s="83"/>
      <c r="C32" s="83"/>
      <c r="D32" s="83"/>
      <c r="E32" s="83"/>
      <c r="F32" s="83"/>
      <c r="G32" s="83"/>
      <c r="H32" s="83"/>
    </row>
    <row r="33" spans="1:9" ht="45" customHeight="1">
      <c r="A33" s="70" t="s">
        <v>304</v>
      </c>
      <c r="B33" s="51" t="s">
        <v>243</v>
      </c>
      <c r="C33" s="78"/>
      <c r="D33" s="71" t="s">
        <v>306</v>
      </c>
      <c r="E33" s="71"/>
      <c r="F33" s="71"/>
      <c r="G33" s="53">
        <f>I33</f>
        <v>96</v>
      </c>
      <c r="H33" s="49">
        <v>1527</v>
      </c>
      <c r="I33" s="47">
        <f>ROUND(H33*$I$3*1.2*1.45,0)</f>
        <v>96</v>
      </c>
    </row>
    <row r="34" spans="1:9" ht="45" customHeight="1">
      <c r="A34" s="70"/>
      <c r="B34" s="51"/>
      <c r="C34" s="78"/>
      <c r="D34" s="71"/>
      <c r="E34" s="71"/>
      <c r="F34" s="71"/>
      <c r="G34" s="53"/>
      <c r="H34" s="49"/>
    </row>
    <row r="35" spans="1:9" ht="45" customHeight="1">
      <c r="A35" s="70"/>
      <c r="B35" s="51"/>
      <c r="C35" s="78"/>
      <c r="D35" s="71"/>
      <c r="E35" s="71"/>
      <c r="F35" s="71"/>
      <c r="G35" s="53"/>
      <c r="H35" s="49"/>
    </row>
    <row r="36" spans="1:9" ht="45" customHeight="1">
      <c r="A36" s="70"/>
      <c r="B36" s="51"/>
      <c r="C36" s="78"/>
      <c r="D36" s="71"/>
      <c r="E36" s="71"/>
      <c r="F36" s="71"/>
      <c r="G36" s="53"/>
      <c r="H36" s="49"/>
    </row>
    <row r="37" spans="1:9" ht="25" customHeight="1">
      <c r="A37" s="58" t="s">
        <v>244</v>
      </c>
      <c r="B37" s="58"/>
      <c r="C37" s="58"/>
      <c r="D37" s="58"/>
      <c r="E37" s="58"/>
      <c r="F37" s="58"/>
      <c r="G37" s="58"/>
      <c r="H37" s="32"/>
    </row>
    <row r="38" spans="1:9" ht="43.5" customHeight="1">
      <c r="A38" s="70" t="s">
        <v>309</v>
      </c>
      <c r="B38" s="51" t="s">
        <v>307</v>
      </c>
      <c r="C38" s="78"/>
      <c r="D38" s="79" t="s">
        <v>311</v>
      </c>
      <c r="E38" s="79"/>
      <c r="F38" s="79"/>
      <c r="G38" s="53">
        <f>I38</f>
        <v>116</v>
      </c>
      <c r="H38" s="49">
        <v>1848</v>
      </c>
      <c r="I38" s="47">
        <f>ROUND(H38*$I$3*1.2*1.45,0)</f>
        <v>116</v>
      </c>
    </row>
    <row r="39" spans="1:9" ht="43.5" customHeight="1">
      <c r="A39" s="70"/>
      <c r="B39" s="51"/>
      <c r="C39" s="78"/>
      <c r="D39" s="79"/>
      <c r="E39" s="79"/>
      <c r="F39" s="79"/>
      <c r="G39" s="53"/>
      <c r="H39" s="49"/>
    </row>
    <row r="40" spans="1:9" ht="43.5" customHeight="1">
      <c r="A40" s="70"/>
      <c r="B40" s="51"/>
      <c r="C40" s="78"/>
      <c r="D40" s="79"/>
      <c r="E40" s="79"/>
      <c r="F40" s="79"/>
      <c r="G40" s="53"/>
      <c r="H40" s="49"/>
    </row>
    <row r="41" spans="1:9" ht="43.5" customHeight="1">
      <c r="A41" s="70"/>
      <c r="B41" s="51"/>
      <c r="C41" s="78"/>
      <c r="D41" s="79"/>
      <c r="E41" s="79"/>
      <c r="F41" s="79"/>
      <c r="G41" s="53"/>
      <c r="H41" s="49"/>
    </row>
    <row r="42" spans="1:9" ht="29.25" customHeight="1">
      <c r="A42" s="66" t="s">
        <v>525</v>
      </c>
      <c r="B42" s="66"/>
      <c r="C42" s="66"/>
      <c r="D42" s="66"/>
      <c r="E42" s="66"/>
      <c r="F42" s="66"/>
      <c r="G42" s="66"/>
      <c r="H42" s="33"/>
    </row>
    <row r="43" spans="1:9" ht="29.25" customHeight="1">
      <c r="A43" s="105" t="s">
        <v>30</v>
      </c>
      <c r="B43" s="105"/>
      <c r="C43" s="105"/>
      <c r="D43" s="105"/>
      <c r="E43" s="105"/>
      <c r="F43" s="105"/>
      <c r="G43" s="105"/>
      <c r="H43" s="105"/>
    </row>
    <row r="44" spans="1:9" ht="29.25" customHeight="1">
      <c r="A44" s="105"/>
      <c r="B44" s="105"/>
      <c r="C44" s="105"/>
      <c r="D44" s="105"/>
      <c r="E44" s="105"/>
      <c r="F44" s="105"/>
      <c r="G44" s="105"/>
      <c r="H44" s="105"/>
    </row>
    <row r="45" spans="1:9" ht="29.25" customHeight="1">
      <c r="A45" s="105"/>
      <c r="B45" s="105"/>
      <c r="C45" s="105"/>
      <c r="D45" s="105"/>
      <c r="E45" s="105"/>
      <c r="F45" s="105"/>
      <c r="G45" s="105"/>
      <c r="H45" s="105"/>
    </row>
    <row r="46" spans="1:9" ht="29.25" customHeight="1">
      <c r="A46" s="105"/>
      <c r="B46" s="105"/>
      <c r="C46" s="105"/>
      <c r="D46" s="105"/>
      <c r="E46" s="105"/>
      <c r="F46" s="105"/>
      <c r="G46" s="105"/>
      <c r="H46" s="105"/>
    </row>
    <row r="47" spans="1:9" ht="12.75" customHeight="1">
      <c r="A47" s="105"/>
      <c r="B47" s="105"/>
      <c r="C47" s="105"/>
      <c r="D47" s="105"/>
      <c r="E47" s="105"/>
      <c r="F47" s="105"/>
      <c r="G47" s="105"/>
      <c r="H47" s="105"/>
    </row>
    <row r="48" spans="1:9" ht="0.75" hidden="1" customHeight="1">
      <c r="A48" s="37"/>
      <c r="B48" s="37"/>
      <c r="C48" s="37"/>
      <c r="D48" s="37"/>
      <c r="E48" s="37"/>
      <c r="F48" s="37"/>
      <c r="G48" s="37"/>
      <c r="H48" s="35"/>
    </row>
    <row r="49" spans="1:20" ht="25" customHeight="1">
      <c r="A49" s="58" t="s">
        <v>4</v>
      </c>
      <c r="B49" s="58"/>
      <c r="C49" s="58"/>
      <c r="D49" s="58"/>
      <c r="E49" s="58"/>
      <c r="F49" s="58"/>
      <c r="G49" s="58"/>
      <c r="H49" s="32"/>
      <c r="J49" s="21"/>
      <c r="K49" s="21"/>
      <c r="L49" s="21"/>
      <c r="M49" s="21"/>
      <c r="N49" s="21"/>
      <c r="O49" s="21"/>
      <c r="P49" s="21"/>
      <c r="Q49" s="21"/>
      <c r="R49" s="21"/>
      <c r="S49" s="21"/>
      <c r="T49" s="21"/>
    </row>
    <row r="50" spans="1:20" ht="25" customHeight="1">
      <c r="A50" s="70" t="s">
        <v>31</v>
      </c>
      <c r="B50" s="51" t="s">
        <v>7</v>
      </c>
      <c r="C50" s="69"/>
      <c r="D50" s="52" t="s">
        <v>289</v>
      </c>
      <c r="E50" s="52"/>
      <c r="F50" s="52"/>
      <c r="G50" s="53">
        <f t="shared" ref="G50" si="0">I50</f>
        <v>121</v>
      </c>
      <c r="H50" s="49">
        <v>1935</v>
      </c>
      <c r="I50" s="47">
        <f>ROUND(H50*$I$3*1.2*1.45,0)</f>
        <v>121</v>
      </c>
    </row>
    <row r="51" spans="1:20" ht="25" customHeight="1">
      <c r="A51" s="70"/>
      <c r="B51" s="51"/>
      <c r="C51" s="69"/>
      <c r="D51" s="52"/>
      <c r="E51" s="52"/>
      <c r="F51" s="52"/>
      <c r="G51" s="53"/>
      <c r="H51" s="49"/>
    </row>
    <row r="52" spans="1:20" ht="25" customHeight="1">
      <c r="A52" s="70"/>
      <c r="B52" s="51"/>
      <c r="C52" s="69"/>
      <c r="D52" s="52"/>
      <c r="E52" s="52"/>
      <c r="F52" s="52"/>
      <c r="G52" s="53"/>
      <c r="H52" s="49"/>
    </row>
    <row r="53" spans="1:20" ht="25" customHeight="1">
      <c r="A53" s="70"/>
      <c r="B53" s="51"/>
      <c r="C53" s="69"/>
      <c r="D53" s="52"/>
      <c r="E53" s="52"/>
      <c r="F53" s="52"/>
      <c r="G53" s="53"/>
      <c r="H53" s="49"/>
    </row>
    <row r="54" spans="1:20" ht="25" customHeight="1">
      <c r="A54" s="70"/>
      <c r="B54" s="51" t="s">
        <v>8</v>
      </c>
      <c r="C54" s="60"/>
      <c r="D54" s="52" t="s">
        <v>290</v>
      </c>
      <c r="E54" s="52"/>
      <c r="F54" s="52"/>
      <c r="G54" s="53">
        <f t="shared" ref="G54" si="1">I54</f>
        <v>136</v>
      </c>
      <c r="H54" s="49">
        <v>2168</v>
      </c>
      <c r="I54" s="47">
        <f>ROUND(H54*$I$3*1.2*1.45,0)</f>
        <v>136</v>
      </c>
    </row>
    <row r="55" spans="1:20" ht="25" customHeight="1">
      <c r="A55" s="70"/>
      <c r="B55" s="51"/>
      <c r="C55" s="60"/>
      <c r="D55" s="52"/>
      <c r="E55" s="52"/>
      <c r="F55" s="52"/>
      <c r="G55" s="53"/>
      <c r="H55" s="49"/>
    </row>
    <row r="56" spans="1:20" ht="25" customHeight="1">
      <c r="A56" s="70"/>
      <c r="B56" s="51"/>
      <c r="C56" s="60"/>
      <c r="D56" s="52"/>
      <c r="E56" s="52"/>
      <c r="F56" s="52"/>
      <c r="G56" s="53"/>
      <c r="H56" s="49"/>
    </row>
    <row r="57" spans="1:20" ht="25" customHeight="1">
      <c r="A57" s="70"/>
      <c r="B57" s="51"/>
      <c r="C57" s="60"/>
      <c r="D57" s="52"/>
      <c r="E57" s="52"/>
      <c r="F57" s="52"/>
      <c r="G57" s="53"/>
      <c r="H57" s="49"/>
    </row>
    <row r="58" spans="1:20" ht="25" customHeight="1">
      <c r="A58" s="70" t="s">
        <v>32</v>
      </c>
      <c r="B58" s="51" t="s">
        <v>5</v>
      </c>
      <c r="C58" s="60"/>
      <c r="D58" s="52" t="s">
        <v>286</v>
      </c>
      <c r="E58" s="52"/>
      <c r="F58" s="52"/>
      <c r="G58" s="53">
        <f t="shared" ref="G58" si="2">I58</f>
        <v>157</v>
      </c>
      <c r="H58" s="49">
        <v>2502</v>
      </c>
      <c r="I58" s="47">
        <f>ROUND(H58*$I$3*1.2*1.45,0)</f>
        <v>157</v>
      </c>
    </row>
    <row r="59" spans="1:20" ht="25" customHeight="1">
      <c r="A59" s="70"/>
      <c r="B59" s="51"/>
      <c r="C59" s="60"/>
      <c r="D59" s="52"/>
      <c r="E59" s="52"/>
      <c r="F59" s="52"/>
      <c r="G59" s="53"/>
      <c r="H59" s="49"/>
    </row>
    <row r="60" spans="1:20" ht="25" customHeight="1">
      <c r="A60" s="70"/>
      <c r="B60" s="51"/>
      <c r="C60" s="60"/>
      <c r="D60" s="52"/>
      <c r="E60" s="52"/>
      <c r="F60" s="52"/>
      <c r="G60" s="53"/>
      <c r="H60" s="49"/>
    </row>
    <row r="61" spans="1:20" ht="25" customHeight="1">
      <c r="A61" s="70"/>
      <c r="B61" s="51"/>
      <c r="C61" s="60"/>
      <c r="D61" s="52"/>
      <c r="E61" s="52"/>
      <c r="F61" s="52"/>
      <c r="G61" s="53"/>
      <c r="H61" s="49"/>
    </row>
    <row r="62" spans="1:20" ht="25" customHeight="1">
      <c r="A62" s="58" t="s">
        <v>14</v>
      </c>
      <c r="B62" s="58"/>
      <c r="C62" s="58"/>
      <c r="D62" s="58"/>
      <c r="E62" s="58"/>
      <c r="F62" s="58"/>
      <c r="G62" s="58"/>
      <c r="H62" s="32"/>
    </row>
    <row r="63" spans="1:20" ht="25" customHeight="1">
      <c r="A63" s="70" t="s">
        <v>33</v>
      </c>
      <c r="B63" s="51" t="s">
        <v>15</v>
      </c>
      <c r="C63" s="54"/>
      <c r="D63" s="52" t="s">
        <v>291</v>
      </c>
      <c r="E63" s="52"/>
      <c r="F63" s="52"/>
      <c r="G63" s="53">
        <f t="shared" ref="G63" si="3">I63</f>
        <v>141</v>
      </c>
      <c r="H63" s="49">
        <v>2247</v>
      </c>
      <c r="I63" s="47">
        <f>ROUND(H63*$I$3*1.2*1.45,0)</f>
        <v>141</v>
      </c>
    </row>
    <row r="64" spans="1:20" ht="25" customHeight="1">
      <c r="A64" s="70"/>
      <c r="B64" s="51"/>
      <c r="C64" s="54"/>
      <c r="D64" s="52"/>
      <c r="E64" s="52"/>
      <c r="F64" s="52"/>
      <c r="G64" s="53"/>
      <c r="H64" s="49"/>
    </row>
    <row r="65" spans="1:9" ht="25" customHeight="1">
      <c r="A65" s="70"/>
      <c r="B65" s="51"/>
      <c r="C65" s="54"/>
      <c r="D65" s="52"/>
      <c r="E65" s="52"/>
      <c r="F65" s="52"/>
      <c r="G65" s="53"/>
      <c r="H65" s="49"/>
    </row>
    <row r="66" spans="1:9" ht="25" customHeight="1">
      <c r="A66" s="70"/>
      <c r="B66" s="51"/>
      <c r="C66" s="54"/>
      <c r="D66" s="52"/>
      <c r="E66" s="52"/>
      <c r="F66" s="52"/>
      <c r="G66" s="53"/>
      <c r="H66" s="49"/>
    </row>
    <row r="67" spans="1:9" ht="25" customHeight="1">
      <c r="A67" s="70" t="s">
        <v>34</v>
      </c>
      <c r="B67" s="51" t="s">
        <v>17</v>
      </c>
      <c r="C67" s="54"/>
      <c r="D67" s="52" t="s">
        <v>287</v>
      </c>
      <c r="E67" s="52"/>
      <c r="F67" s="52"/>
      <c r="G67" s="53">
        <f t="shared" ref="G67" si="4">I67</f>
        <v>209</v>
      </c>
      <c r="H67" s="49">
        <v>3331</v>
      </c>
      <c r="I67" s="47">
        <f>ROUND(H67*$I$3*1.2*1.45,0)</f>
        <v>209</v>
      </c>
    </row>
    <row r="68" spans="1:9" ht="25" customHeight="1">
      <c r="A68" s="70"/>
      <c r="B68" s="51"/>
      <c r="C68" s="54"/>
      <c r="D68" s="52"/>
      <c r="E68" s="52"/>
      <c r="F68" s="52"/>
      <c r="G68" s="53"/>
      <c r="H68" s="49"/>
    </row>
    <row r="69" spans="1:9" ht="25" customHeight="1">
      <c r="A69" s="70"/>
      <c r="B69" s="51"/>
      <c r="C69" s="54"/>
      <c r="D69" s="52"/>
      <c r="E69" s="52"/>
      <c r="F69" s="52"/>
      <c r="G69" s="53"/>
      <c r="H69" s="49"/>
    </row>
    <row r="70" spans="1:9" ht="25" customHeight="1">
      <c r="A70" s="70"/>
      <c r="B70" s="51"/>
      <c r="C70" s="54"/>
      <c r="D70" s="52"/>
      <c r="E70" s="52"/>
      <c r="F70" s="52"/>
      <c r="G70" s="53"/>
      <c r="H70" s="49"/>
    </row>
    <row r="71" spans="1:9" ht="25" customHeight="1">
      <c r="A71" s="58" t="s">
        <v>23</v>
      </c>
      <c r="B71" s="58"/>
      <c r="C71" s="58"/>
      <c r="D71" s="58"/>
      <c r="E71" s="58"/>
      <c r="F71" s="58"/>
      <c r="G71" s="58"/>
      <c r="H71" s="32"/>
    </row>
    <row r="72" spans="1:9" ht="25" customHeight="1">
      <c r="A72" s="70" t="s">
        <v>35</v>
      </c>
      <c r="B72" s="64" t="s">
        <v>26</v>
      </c>
      <c r="C72" s="62"/>
      <c r="D72" s="52" t="s">
        <v>292</v>
      </c>
      <c r="E72" s="52"/>
      <c r="F72" s="52"/>
      <c r="G72" s="53">
        <f t="shared" ref="G72" si="5">I72</f>
        <v>141</v>
      </c>
      <c r="H72" s="98">
        <v>2249</v>
      </c>
      <c r="I72" s="47">
        <f>ROUND(H72*$I$3*1.2*1.45,0)</f>
        <v>141</v>
      </c>
    </row>
    <row r="73" spans="1:9" ht="25" customHeight="1">
      <c r="A73" s="70"/>
      <c r="B73" s="64"/>
      <c r="C73" s="62"/>
      <c r="D73" s="52"/>
      <c r="E73" s="52"/>
      <c r="F73" s="52"/>
      <c r="G73" s="53"/>
      <c r="H73" s="99"/>
    </row>
    <row r="74" spans="1:9" ht="25" customHeight="1">
      <c r="A74" s="70"/>
      <c r="B74" s="64"/>
      <c r="C74" s="62"/>
      <c r="D74" s="52"/>
      <c r="E74" s="52"/>
      <c r="F74" s="52"/>
      <c r="G74" s="53"/>
      <c r="H74" s="99"/>
    </row>
    <row r="75" spans="1:9" ht="25" customHeight="1">
      <c r="A75" s="70"/>
      <c r="B75" s="64"/>
      <c r="C75" s="62"/>
      <c r="D75" s="52"/>
      <c r="E75" s="52"/>
      <c r="F75" s="52"/>
      <c r="G75" s="53"/>
      <c r="H75" s="100"/>
    </row>
    <row r="76" spans="1:9" ht="25" customHeight="1">
      <c r="A76" s="70"/>
      <c r="B76" s="64" t="s">
        <v>21</v>
      </c>
      <c r="C76" s="62"/>
      <c r="D76" s="52" t="s">
        <v>295</v>
      </c>
      <c r="E76" s="52"/>
      <c r="F76" s="52"/>
      <c r="G76" s="53">
        <f t="shared" ref="G76" si="6">I76</f>
        <v>170</v>
      </c>
      <c r="H76" s="98">
        <v>2712</v>
      </c>
      <c r="I76" s="47">
        <f>ROUND(H76*$I$3*1.2*1.45,0)</f>
        <v>170</v>
      </c>
    </row>
    <row r="77" spans="1:9" ht="25" customHeight="1">
      <c r="A77" s="70"/>
      <c r="B77" s="64"/>
      <c r="C77" s="62"/>
      <c r="D77" s="52"/>
      <c r="E77" s="52"/>
      <c r="F77" s="52"/>
      <c r="G77" s="53"/>
      <c r="H77" s="99"/>
    </row>
    <row r="78" spans="1:9" ht="25" customHeight="1">
      <c r="A78" s="70"/>
      <c r="B78" s="64"/>
      <c r="C78" s="62"/>
      <c r="D78" s="52"/>
      <c r="E78" s="52"/>
      <c r="F78" s="52"/>
      <c r="G78" s="53"/>
      <c r="H78" s="99"/>
    </row>
    <row r="79" spans="1:9" ht="25" customHeight="1">
      <c r="A79" s="70"/>
      <c r="B79" s="64"/>
      <c r="C79" s="62"/>
      <c r="D79" s="52"/>
      <c r="E79" s="52"/>
      <c r="F79" s="52"/>
      <c r="G79" s="53"/>
      <c r="H79" s="100"/>
    </row>
    <row r="80" spans="1:9" ht="25" customHeight="1">
      <c r="A80" s="70"/>
      <c r="B80" s="64" t="s">
        <v>24</v>
      </c>
      <c r="C80" s="72"/>
      <c r="D80" s="52" t="s">
        <v>294</v>
      </c>
      <c r="E80" s="52"/>
      <c r="F80" s="52"/>
      <c r="G80" s="53">
        <f t="shared" ref="G80" si="7">I80</f>
        <v>163</v>
      </c>
      <c r="H80" s="98">
        <v>2610</v>
      </c>
      <c r="I80" s="47">
        <f>ROUND(H80*$I$3*1.2*1.45,0)</f>
        <v>163</v>
      </c>
    </row>
    <row r="81" spans="1:9" ht="25" customHeight="1">
      <c r="A81" s="70"/>
      <c r="B81" s="64"/>
      <c r="C81" s="72"/>
      <c r="D81" s="52"/>
      <c r="E81" s="52"/>
      <c r="F81" s="52"/>
      <c r="G81" s="53"/>
      <c r="H81" s="99"/>
    </row>
    <row r="82" spans="1:9" ht="25" customHeight="1">
      <c r="A82" s="70"/>
      <c r="B82" s="64"/>
      <c r="C82" s="72"/>
      <c r="D82" s="52"/>
      <c r="E82" s="52"/>
      <c r="F82" s="52"/>
      <c r="G82" s="53"/>
      <c r="H82" s="99"/>
    </row>
    <row r="83" spans="1:9" ht="25" customHeight="1">
      <c r="A83" s="70"/>
      <c r="B83" s="64"/>
      <c r="C83" s="72"/>
      <c r="D83" s="52"/>
      <c r="E83" s="52"/>
      <c r="F83" s="52"/>
      <c r="G83" s="53"/>
      <c r="H83" s="100"/>
    </row>
    <row r="84" spans="1:9" ht="25" customHeight="1">
      <c r="A84" s="70" t="s">
        <v>36</v>
      </c>
      <c r="B84" s="64" t="s">
        <v>28</v>
      </c>
      <c r="C84" s="62"/>
      <c r="D84" s="52" t="s">
        <v>288</v>
      </c>
      <c r="E84" s="52"/>
      <c r="F84" s="52"/>
      <c r="G84" s="53">
        <f t="shared" ref="G84" si="8">I84</f>
        <v>191</v>
      </c>
      <c r="H84" s="98">
        <v>3056</v>
      </c>
      <c r="I84" s="47">
        <f>ROUND(H84*$I$3*1.2*1.45,0)</f>
        <v>191</v>
      </c>
    </row>
    <row r="85" spans="1:9" ht="25" customHeight="1">
      <c r="A85" s="70"/>
      <c r="B85" s="64"/>
      <c r="C85" s="62"/>
      <c r="D85" s="52"/>
      <c r="E85" s="52"/>
      <c r="F85" s="52"/>
      <c r="G85" s="53"/>
      <c r="H85" s="99"/>
    </row>
    <row r="86" spans="1:9" ht="25" customHeight="1">
      <c r="A86" s="70"/>
      <c r="B86" s="64"/>
      <c r="C86" s="62"/>
      <c r="D86" s="52"/>
      <c r="E86" s="52"/>
      <c r="F86" s="52"/>
      <c r="G86" s="53"/>
      <c r="H86" s="99"/>
    </row>
    <row r="87" spans="1:9" ht="25" customHeight="1">
      <c r="A87" s="70"/>
      <c r="B87" s="64"/>
      <c r="C87" s="62"/>
      <c r="D87" s="52"/>
      <c r="E87" s="52"/>
      <c r="F87" s="52"/>
      <c r="G87" s="53"/>
      <c r="H87" s="100"/>
    </row>
    <row r="88" spans="1:9" ht="25" customHeight="1">
      <c r="A88" s="65" t="s">
        <v>526</v>
      </c>
      <c r="B88" s="65"/>
      <c r="C88" s="65"/>
      <c r="D88" s="65"/>
      <c r="E88" s="65"/>
      <c r="F88" s="65"/>
      <c r="G88" s="65"/>
      <c r="H88" s="33"/>
    </row>
    <row r="89" spans="1:9" ht="25" customHeight="1">
      <c r="A89" s="67" t="s">
        <v>423</v>
      </c>
      <c r="B89" s="67"/>
      <c r="C89" s="67"/>
      <c r="D89" s="67"/>
      <c r="E89" s="67"/>
      <c r="F89" s="67"/>
      <c r="G89" s="76"/>
      <c r="H89" s="77"/>
      <c r="I89" s="47">
        <f>ROUND(H89*$I$3*1.2*1.45,0)</f>
        <v>0</v>
      </c>
    </row>
    <row r="90" spans="1:9" ht="25" customHeight="1">
      <c r="A90" s="67"/>
      <c r="B90" s="67"/>
      <c r="C90" s="67"/>
      <c r="D90" s="67"/>
      <c r="E90" s="67"/>
      <c r="F90" s="67"/>
      <c r="G90" s="76"/>
      <c r="H90" s="77"/>
    </row>
    <row r="91" spans="1:9" ht="25" customHeight="1">
      <c r="A91" s="67"/>
      <c r="B91" s="67"/>
      <c r="C91" s="67"/>
      <c r="D91" s="67"/>
      <c r="E91" s="67"/>
      <c r="F91" s="67"/>
      <c r="G91" s="76"/>
      <c r="H91" s="77"/>
    </row>
    <row r="92" spans="1:9" ht="21.75" customHeight="1">
      <c r="A92" s="67"/>
      <c r="B92" s="67"/>
      <c r="C92" s="67"/>
      <c r="D92" s="67"/>
      <c r="E92" s="67"/>
      <c r="F92" s="67"/>
      <c r="G92" s="76"/>
      <c r="H92" s="77"/>
    </row>
    <row r="93" spans="1:9" ht="18.75" customHeight="1">
      <c r="A93" s="67"/>
      <c r="B93" s="67"/>
      <c r="C93" s="67"/>
      <c r="D93" s="67"/>
      <c r="E93" s="67"/>
      <c r="F93" s="67"/>
      <c r="G93" s="76"/>
      <c r="H93" s="77"/>
    </row>
    <row r="94" spans="1:9" ht="18.75" customHeight="1">
      <c r="A94" s="67"/>
      <c r="B94" s="67"/>
      <c r="C94" s="67"/>
      <c r="D94" s="67"/>
      <c r="E94" s="67"/>
      <c r="F94" s="67"/>
      <c r="G94" s="76"/>
      <c r="H94" s="77"/>
    </row>
    <row r="95" spans="1:9" ht="25" customHeight="1">
      <c r="A95" s="58" t="s">
        <v>4</v>
      </c>
      <c r="B95" s="58"/>
      <c r="C95" s="58"/>
      <c r="D95" s="58"/>
      <c r="E95" s="58"/>
      <c r="F95" s="58"/>
      <c r="G95" s="58"/>
      <c r="H95" s="32"/>
    </row>
    <row r="96" spans="1:9" ht="25" customHeight="1">
      <c r="A96" s="59" t="s">
        <v>424</v>
      </c>
      <c r="B96" s="51" t="s">
        <v>7</v>
      </c>
      <c r="C96" s="69"/>
      <c r="D96" s="52" t="s">
        <v>289</v>
      </c>
      <c r="E96" s="52"/>
      <c r="F96" s="52"/>
      <c r="G96" s="53">
        <f t="shared" ref="G96" si="9">I96</f>
        <v>119</v>
      </c>
      <c r="H96" s="49">
        <v>1899</v>
      </c>
      <c r="I96" s="47">
        <f>ROUND(H96*$I$3*1.2*1.45,0)</f>
        <v>119</v>
      </c>
    </row>
    <row r="97" spans="1:9" ht="25" customHeight="1">
      <c r="A97" s="59"/>
      <c r="B97" s="51"/>
      <c r="C97" s="69"/>
      <c r="D97" s="52"/>
      <c r="E97" s="52"/>
      <c r="F97" s="52"/>
      <c r="G97" s="53"/>
      <c r="H97" s="49"/>
    </row>
    <row r="98" spans="1:9" ht="58.5" customHeight="1">
      <c r="A98" s="59"/>
      <c r="B98" s="51"/>
      <c r="C98" s="69"/>
      <c r="D98" s="52"/>
      <c r="E98" s="52"/>
      <c r="F98" s="52"/>
      <c r="G98" s="53"/>
      <c r="H98" s="49"/>
    </row>
    <row r="99" spans="1:9" ht="25" customHeight="1">
      <c r="A99" s="59"/>
      <c r="B99" s="51"/>
      <c r="C99" s="69"/>
      <c r="D99" s="52"/>
      <c r="E99" s="52"/>
      <c r="F99" s="52"/>
      <c r="G99" s="53"/>
      <c r="H99" s="49"/>
    </row>
    <row r="100" spans="1:9" ht="25" customHeight="1">
      <c r="A100" s="59"/>
      <c r="B100" s="51" t="s">
        <v>8</v>
      </c>
      <c r="C100" s="60"/>
      <c r="D100" s="52" t="s">
        <v>290</v>
      </c>
      <c r="E100" s="52"/>
      <c r="F100" s="52"/>
      <c r="G100" s="53">
        <f t="shared" ref="G100" si="10">I100</f>
        <v>137</v>
      </c>
      <c r="H100" s="49">
        <v>2187</v>
      </c>
      <c r="I100" s="47">
        <f>ROUND(H100*$I$3*1.2*1.45,0)</f>
        <v>137</v>
      </c>
    </row>
    <row r="101" spans="1:9" ht="25" customHeight="1">
      <c r="A101" s="59"/>
      <c r="B101" s="51"/>
      <c r="C101" s="60"/>
      <c r="D101" s="52"/>
      <c r="E101" s="52"/>
      <c r="F101" s="52"/>
      <c r="G101" s="53"/>
      <c r="H101" s="49"/>
    </row>
    <row r="102" spans="1:9" ht="25" customHeight="1">
      <c r="A102" s="59"/>
      <c r="B102" s="51"/>
      <c r="C102" s="60"/>
      <c r="D102" s="52"/>
      <c r="E102" s="52"/>
      <c r="F102" s="52"/>
      <c r="G102" s="53"/>
      <c r="H102" s="49"/>
    </row>
    <row r="103" spans="1:9" ht="21.75" customHeight="1">
      <c r="A103" s="59"/>
      <c r="B103" s="51"/>
      <c r="C103" s="60"/>
      <c r="D103" s="52"/>
      <c r="E103" s="52"/>
      <c r="F103" s="52"/>
      <c r="G103" s="53"/>
      <c r="H103" s="49"/>
    </row>
    <row r="104" spans="1:9" ht="25" customHeight="1">
      <c r="A104" s="59" t="s">
        <v>425</v>
      </c>
      <c r="B104" s="51" t="s">
        <v>5</v>
      </c>
      <c r="C104" s="60"/>
      <c r="D104" s="52" t="s">
        <v>286</v>
      </c>
      <c r="E104" s="52"/>
      <c r="F104" s="52"/>
      <c r="G104" s="53">
        <f t="shared" ref="G104" si="11">I104</f>
        <v>160</v>
      </c>
      <c r="H104" s="49">
        <v>2561</v>
      </c>
      <c r="I104" s="47">
        <f>ROUND(H104*$I$3*1.2*1.45,0)</f>
        <v>160</v>
      </c>
    </row>
    <row r="105" spans="1:9" ht="25" customHeight="1">
      <c r="A105" s="59"/>
      <c r="B105" s="51"/>
      <c r="C105" s="60"/>
      <c r="D105" s="52"/>
      <c r="E105" s="52"/>
      <c r="F105" s="52"/>
      <c r="G105" s="53"/>
      <c r="H105" s="49"/>
    </row>
    <row r="106" spans="1:9" ht="25" customHeight="1">
      <c r="A106" s="59"/>
      <c r="B106" s="51"/>
      <c r="C106" s="60"/>
      <c r="D106" s="52"/>
      <c r="E106" s="52"/>
      <c r="F106" s="52"/>
      <c r="G106" s="53"/>
      <c r="H106" s="49"/>
    </row>
    <row r="107" spans="1:9" ht="25" customHeight="1">
      <c r="A107" s="59"/>
      <c r="B107" s="51"/>
      <c r="C107" s="60"/>
      <c r="D107" s="52"/>
      <c r="E107" s="52"/>
      <c r="F107" s="52"/>
      <c r="G107" s="53"/>
      <c r="H107" s="49"/>
    </row>
    <row r="108" spans="1:9" ht="25" customHeight="1">
      <c r="A108" s="58" t="s">
        <v>14</v>
      </c>
      <c r="B108" s="58"/>
      <c r="C108" s="58"/>
      <c r="D108" s="58"/>
      <c r="E108" s="58"/>
      <c r="F108" s="58"/>
      <c r="G108" s="58"/>
      <c r="H108" s="32"/>
    </row>
    <row r="109" spans="1:9" ht="22.5" customHeight="1">
      <c r="A109" s="59" t="s">
        <v>426</v>
      </c>
      <c r="B109" s="51" t="s">
        <v>15</v>
      </c>
      <c r="C109" s="54"/>
      <c r="D109" s="52" t="s">
        <v>291</v>
      </c>
      <c r="E109" s="52"/>
      <c r="F109" s="52"/>
      <c r="G109" s="53">
        <f t="shared" ref="G109" si="12">I109</f>
        <v>141</v>
      </c>
      <c r="H109" s="49">
        <v>2244</v>
      </c>
      <c r="I109" s="47">
        <f>ROUND(H109*$I$3*1.2*1.45,0)</f>
        <v>141</v>
      </c>
    </row>
    <row r="110" spans="1:9" ht="24.75" hidden="1" customHeight="1">
      <c r="A110" s="59"/>
      <c r="B110" s="51"/>
      <c r="C110" s="54"/>
      <c r="D110" s="52"/>
      <c r="E110" s="52"/>
      <c r="F110" s="52"/>
      <c r="G110" s="53"/>
      <c r="H110" s="49"/>
    </row>
    <row r="111" spans="1:9" ht="25" customHeight="1">
      <c r="A111" s="59"/>
      <c r="B111" s="51"/>
      <c r="C111" s="54"/>
      <c r="D111" s="52"/>
      <c r="E111" s="52"/>
      <c r="F111" s="52"/>
      <c r="G111" s="53"/>
      <c r="H111" s="49"/>
    </row>
    <row r="112" spans="1:9" ht="30" customHeight="1">
      <c r="A112" s="59"/>
      <c r="B112" s="51"/>
      <c r="C112" s="54"/>
      <c r="D112" s="52"/>
      <c r="E112" s="52"/>
      <c r="F112" s="52"/>
      <c r="G112" s="53"/>
      <c r="H112" s="49"/>
    </row>
    <row r="113" spans="1:9" ht="33" customHeight="1">
      <c r="A113" s="59" t="s">
        <v>427</v>
      </c>
      <c r="B113" s="51" t="s">
        <v>17</v>
      </c>
      <c r="C113" s="54"/>
      <c r="D113" s="52" t="s">
        <v>287</v>
      </c>
      <c r="E113" s="52"/>
      <c r="F113" s="52"/>
      <c r="G113" s="53">
        <f t="shared" ref="G113" si="13">I113</f>
        <v>216</v>
      </c>
      <c r="H113" s="98">
        <v>3449</v>
      </c>
      <c r="I113" s="47">
        <f>ROUND(H113*$I$3*1.2*1.45,0)</f>
        <v>216</v>
      </c>
    </row>
    <row r="114" spans="1:9" ht="21" customHeight="1">
      <c r="A114" s="59"/>
      <c r="B114" s="51"/>
      <c r="C114" s="54"/>
      <c r="D114" s="52"/>
      <c r="E114" s="52"/>
      <c r="F114" s="52"/>
      <c r="G114" s="53"/>
      <c r="H114" s="99"/>
    </row>
    <row r="115" spans="1:9" ht="30" customHeight="1">
      <c r="A115" s="59"/>
      <c r="B115" s="51"/>
      <c r="C115" s="54"/>
      <c r="D115" s="52"/>
      <c r="E115" s="52"/>
      <c r="F115" s="52"/>
      <c r="G115" s="53"/>
      <c r="H115" s="99"/>
    </row>
    <row r="116" spans="1:9" ht="30" customHeight="1">
      <c r="A116" s="59"/>
      <c r="B116" s="51"/>
      <c r="C116" s="54"/>
      <c r="D116" s="52"/>
      <c r="E116" s="52"/>
      <c r="F116" s="52"/>
      <c r="G116" s="53"/>
      <c r="H116" s="100"/>
    </row>
    <row r="117" spans="1:9" ht="43.5" customHeight="1">
      <c r="A117" s="58" t="s">
        <v>23</v>
      </c>
      <c r="B117" s="58"/>
      <c r="C117" s="58"/>
      <c r="D117" s="58"/>
      <c r="E117" s="58"/>
      <c r="F117" s="58"/>
      <c r="G117" s="58"/>
      <c r="H117" s="32"/>
    </row>
    <row r="118" spans="1:9" ht="24" customHeight="1">
      <c r="A118" s="59" t="s">
        <v>428</v>
      </c>
      <c r="B118" s="64" t="s">
        <v>26</v>
      </c>
      <c r="C118" s="62"/>
      <c r="D118" s="52" t="s">
        <v>292</v>
      </c>
      <c r="E118" s="52"/>
      <c r="F118" s="52"/>
      <c r="G118" s="53">
        <f t="shared" ref="G118" si="14">I118</f>
        <v>141</v>
      </c>
      <c r="H118" s="49">
        <v>2243</v>
      </c>
      <c r="I118" s="47">
        <f>ROUND(H118*$I$3*1.2*1.45,0)</f>
        <v>141</v>
      </c>
    </row>
    <row r="119" spans="1:9" ht="24" customHeight="1">
      <c r="A119" s="59"/>
      <c r="B119" s="64"/>
      <c r="C119" s="62"/>
      <c r="D119" s="52"/>
      <c r="E119" s="52"/>
      <c r="F119" s="52"/>
      <c r="G119" s="53"/>
      <c r="H119" s="49"/>
    </row>
    <row r="120" spans="1:9" ht="24" customHeight="1">
      <c r="A120" s="59"/>
      <c r="B120" s="64"/>
      <c r="C120" s="62"/>
      <c r="D120" s="52"/>
      <c r="E120" s="52"/>
      <c r="F120" s="52"/>
      <c r="G120" s="53"/>
      <c r="H120" s="49"/>
    </row>
    <row r="121" spans="1:9" ht="24" customHeight="1">
      <c r="A121" s="59"/>
      <c r="B121" s="64"/>
      <c r="C121" s="62"/>
      <c r="D121" s="52"/>
      <c r="E121" s="52"/>
      <c r="F121" s="52"/>
      <c r="G121" s="53"/>
      <c r="H121" s="49"/>
    </row>
    <row r="122" spans="1:9" ht="24" customHeight="1">
      <c r="A122" s="59"/>
      <c r="B122" s="64" t="s">
        <v>21</v>
      </c>
      <c r="C122" s="62"/>
      <c r="D122" s="52" t="s">
        <v>293</v>
      </c>
      <c r="E122" s="52"/>
      <c r="F122" s="52"/>
      <c r="G122" s="53">
        <f t="shared" ref="G122" si="15">I122</f>
        <v>173</v>
      </c>
      <c r="H122" s="49">
        <v>2758</v>
      </c>
      <c r="I122" s="47">
        <f>ROUND(H122*$I$3*1.2*1.45,0)</f>
        <v>173</v>
      </c>
    </row>
    <row r="123" spans="1:9" ht="24" customHeight="1">
      <c r="A123" s="59"/>
      <c r="B123" s="64"/>
      <c r="C123" s="62"/>
      <c r="D123" s="52"/>
      <c r="E123" s="52"/>
      <c r="F123" s="52"/>
      <c r="G123" s="53"/>
      <c r="H123" s="49"/>
    </row>
    <row r="124" spans="1:9" ht="24" customHeight="1">
      <c r="A124" s="59"/>
      <c r="B124" s="64"/>
      <c r="C124" s="62"/>
      <c r="D124" s="52"/>
      <c r="E124" s="52"/>
      <c r="F124" s="52"/>
      <c r="G124" s="53"/>
      <c r="H124" s="49"/>
    </row>
    <row r="125" spans="1:9" ht="24" customHeight="1">
      <c r="A125" s="59"/>
      <c r="B125" s="64"/>
      <c r="C125" s="62"/>
      <c r="D125" s="52"/>
      <c r="E125" s="52"/>
      <c r="F125" s="52"/>
      <c r="G125" s="53"/>
      <c r="H125" s="49"/>
    </row>
    <row r="126" spans="1:9" ht="24" customHeight="1">
      <c r="A126" s="59"/>
      <c r="B126" s="64" t="s">
        <v>24</v>
      </c>
      <c r="C126" s="72"/>
      <c r="D126" s="52" t="s">
        <v>294</v>
      </c>
      <c r="E126" s="52"/>
      <c r="F126" s="52"/>
      <c r="G126" s="53">
        <f t="shared" ref="G126" si="16">I126</f>
        <v>166</v>
      </c>
      <c r="H126" s="49">
        <v>2649</v>
      </c>
      <c r="I126" s="47">
        <f>ROUND(H126*$I$3*1.2*1.45,0)</f>
        <v>166</v>
      </c>
    </row>
    <row r="127" spans="1:9" ht="24" customHeight="1">
      <c r="A127" s="59"/>
      <c r="B127" s="64"/>
      <c r="C127" s="72"/>
      <c r="D127" s="52"/>
      <c r="E127" s="52"/>
      <c r="F127" s="52"/>
      <c r="G127" s="53"/>
      <c r="H127" s="49"/>
    </row>
    <row r="128" spans="1:9" ht="24" customHeight="1">
      <c r="A128" s="59"/>
      <c r="B128" s="64"/>
      <c r="C128" s="72"/>
      <c r="D128" s="52"/>
      <c r="E128" s="52"/>
      <c r="F128" s="52"/>
      <c r="G128" s="53"/>
      <c r="H128" s="49"/>
    </row>
    <row r="129" spans="1:9" ht="24" customHeight="1">
      <c r="A129" s="59"/>
      <c r="B129" s="64"/>
      <c r="C129" s="72"/>
      <c r="D129" s="52"/>
      <c r="E129" s="52"/>
      <c r="F129" s="52"/>
      <c r="G129" s="53"/>
      <c r="H129" s="49"/>
    </row>
    <row r="130" spans="1:9" ht="24" customHeight="1">
      <c r="A130" s="59" t="s">
        <v>429</v>
      </c>
      <c r="B130" s="64" t="s">
        <v>28</v>
      </c>
      <c r="C130" s="62"/>
      <c r="D130" s="52" t="s">
        <v>288</v>
      </c>
      <c r="E130" s="52"/>
      <c r="F130" s="52"/>
      <c r="G130" s="53">
        <f t="shared" ref="G130" si="17">I130</f>
        <v>197</v>
      </c>
      <c r="H130" s="49">
        <v>3139</v>
      </c>
      <c r="I130" s="47">
        <f>ROUND(H130*$I$3*1.2*1.45,0)</f>
        <v>197</v>
      </c>
    </row>
    <row r="131" spans="1:9" ht="24" customHeight="1">
      <c r="A131" s="59"/>
      <c r="B131" s="64"/>
      <c r="C131" s="62"/>
      <c r="D131" s="52"/>
      <c r="E131" s="52"/>
      <c r="F131" s="52"/>
      <c r="G131" s="53"/>
      <c r="H131" s="49"/>
    </row>
    <row r="132" spans="1:9" ht="24" customHeight="1">
      <c r="A132" s="59"/>
      <c r="B132" s="64"/>
      <c r="C132" s="62"/>
      <c r="D132" s="52"/>
      <c r="E132" s="52"/>
      <c r="F132" s="52"/>
      <c r="G132" s="53"/>
      <c r="H132" s="49"/>
    </row>
    <row r="133" spans="1:9" ht="24" customHeight="1">
      <c r="A133" s="59"/>
      <c r="B133" s="64"/>
      <c r="C133" s="62"/>
      <c r="D133" s="52"/>
      <c r="E133" s="52"/>
      <c r="F133" s="52"/>
      <c r="G133" s="53"/>
      <c r="H133" s="49"/>
    </row>
    <row r="134" spans="1:9" ht="25" customHeight="1">
      <c r="A134" s="65" t="s">
        <v>527</v>
      </c>
      <c r="B134" s="65"/>
      <c r="C134" s="65"/>
      <c r="D134" s="65"/>
      <c r="E134" s="65"/>
      <c r="F134" s="65"/>
      <c r="G134" s="65"/>
      <c r="H134" s="33"/>
    </row>
    <row r="135" spans="1:9" ht="25" customHeight="1">
      <c r="A135" s="96" t="s">
        <v>37</v>
      </c>
      <c r="B135" s="97"/>
      <c r="C135" s="97"/>
      <c r="D135" s="97"/>
      <c r="E135" s="97"/>
      <c r="F135" s="97"/>
      <c r="G135" s="97"/>
      <c r="H135" s="97"/>
    </row>
    <row r="136" spans="1:9" ht="25" customHeight="1">
      <c r="A136" s="96"/>
      <c r="B136" s="97"/>
      <c r="C136" s="97"/>
      <c r="D136" s="97"/>
      <c r="E136" s="97"/>
      <c r="F136" s="97"/>
      <c r="G136" s="97"/>
      <c r="H136" s="97"/>
    </row>
    <row r="137" spans="1:9" ht="25" customHeight="1">
      <c r="A137" s="96"/>
      <c r="B137" s="97"/>
      <c r="C137" s="97"/>
      <c r="D137" s="97"/>
      <c r="E137" s="97"/>
      <c r="F137" s="97"/>
      <c r="G137" s="97"/>
      <c r="H137" s="97"/>
    </row>
    <row r="138" spans="1:9" ht="25" customHeight="1">
      <c r="A138" s="96"/>
      <c r="B138" s="97"/>
      <c r="C138" s="97"/>
      <c r="D138" s="97"/>
      <c r="E138" s="97"/>
      <c r="F138" s="97"/>
      <c r="G138" s="97"/>
      <c r="H138" s="97"/>
    </row>
    <row r="139" spans="1:9" ht="25" customHeight="1">
      <c r="A139" s="96"/>
      <c r="B139" s="97"/>
      <c r="C139" s="97"/>
      <c r="D139" s="97"/>
      <c r="E139" s="97"/>
      <c r="F139" s="97"/>
      <c r="G139" s="97"/>
      <c r="H139" s="97"/>
    </row>
    <row r="140" spans="1:9" ht="3" hidden="1" customHeight="1">
      <c r="A140" s="96"/>
      <c r="B140" s="97"/>
      <c r="C140" s="97"/>
      <c r="D140" s="97"/>
      <c r="E140" s="97"/>
      <c r="F140" s="97"/>
      <c r="G140" s="97"/>
      <c r="H140" s="97"/>
    </row>
    <row r="141" spans="1:9" ht="3.75" hidden="1" customHeight="1">
      <c r="A141" s="96"/>
      <c r="B141" s="97"/>
      <c r="C141" s="97"/>
      <c r="D141" s="97"/>
      <c r="E141" s="97"/>
      <c r="F141" s="97"/>
      <c r="G141" s="97"/>
      <c r="H141" s="97"/>
    </row>
    <row r="142" spans="1:9" ht="25" customHeight="1">
      <c r="A142" s="58" t="s">
        <v>4</v>
      </c>
      <c r="B142" s="58"/>
      <c r="C142" s="58"/>
      <c r="D142" s="58"/>
      <c r="E142" s="58"/>
      <c r="F142" s="58"/>
      <c r="G142" s="58"/>
      <c r="H142" s="32"/>
    </row>
    <row r="143" spans="1:9" ht="25" customHeight="1">
      <c r="A143" s="70" t="s">
        <v>38</v>
      </c>
      <c r="B143" s="51" t="s">
        <v>7</v>
      </c>
      <c r="C143" s="69"/>
      <c r="D143" s="52" t="s">
        <v>289</v>
      </c>
      <c r="E143" s="52"/>
      <c r="F143" s="52"/>
      <c r="G143" s="53">
        <f t="shared" ref="G143:G151" si="18">I143</f>
        <v>113</v>
      </c>
      <c r="H143" s="49">
        <v>1806</v>
      </c>
      <c r="I143" s="47">
        <f>ROUND(H143*$I$3*1.2*1.45,0)</f>
        <v>113</v>
      </c>
    </row>
    <row r="144" spans="1:9" ht="25" customHeight="1">
      <c r="A144" s="70"/>
      <c r="B144" s="51"/>
      <c r="C144" s="69"/>
      <c r="D144" s="52"/>
      <c r="E144" s="52"/>
      <c r="F144" s="52"/>
      <c r="G144" s="53"/>
      <c r="H144" s="49"/>
    </row>
    <row r="145" spans="1:9" ht="25" customHeight="1">
      <c r="A145" s="70"/>
      <c r="B145" s="51"/>
      <c r="C145" s="69"/>
      <c r="D145" s="52"/>
      <c r="E145" s="52"/>
      <c r="F145" s="52"/>
      <c r="G145" s="53"/>
      <c r="H145" s="49"/>
    </row>
    <row r="146" spans="1:9" ht="25" customHeight="1">
      <c r="A146" s="70"/>
      <c r="B146" s="51"/>
      <c r="C146" s="69"/>
      <c r="D146" s="52"/>
      <c r="E146" s="52"/>
      <c r="F146" s="52"/>
      <c r="G146" s="53"/>
      <c r="H146" s="49"/>
    </row>
    <row r="147" spans="1:9" ht="25" customHeight="1">
      <c r="A147" s="70"/>
      <c r="B147" s="51" t="s">
        <v>8</v>
      </c>
      <c r="C147" s="60"/>
      <c r="D147" s="52" t="s">
        <v>290</v>
      </c>
      <c r="E147" s="52"/>
      <c r="F147" s="52"/>
      <c r="G147" s="53">
        <f t="shared" si="18"/>
        <v>136</v>
      </c>
      <c r="H147" s="49">
        <v>2167</v>
      </c>
      <c r="I147" s="47">
        <f>ROUND(H147*$I$3*1.2*1.45,0)</f>
        <v>136</v>
      </c>
    </row>
    <row r="148" spans="1:9" ht="25" customHeight="1">
      <c r="A148" s="70"/>
      <c r="B148" s="51"/>
      <c r="C148" s="60"/>
      <c r="D148" s="52"/>
      <c r="E148" s="52"/>
      <c r="F148" s="52"/>
      <c r="G148" s="53"/>
      <c r="H148" s="49"/>
    </row>
    <row r="149" spans="1:9" ht="25" customHeight="1">
      <c r="A149" s="70"/>
      <c r="B149" s="51"/>
      <c r="C149" s="60"/>
      <c r="D149" s="52"/>
      <c r="E149" s="52"/>
      <c r="F149" s="52"/>
      <c r="G149" s="53"/>
      <c r="H149" s="49"/>
    </row>
    <row r="150" spans="1:9" ht="25" customHeight="1">
      <c r="A150" s="70"/>
      <c r="B150" s="51"/>
      <c r="C150" s="60"/>
      <c r="D150" s="52"/>
      <c r="E150" s="52"/>
      <c r="F150" s="52"/>
      <c r="G150" s="53"/>
      <c r="H150" s="49"/>
    </row>
    <row r="151" spans="1:9" ht="25" customHeight="1">
      <c r="A151" s="70" t="s">
        <v>39</v>
      </c>
      <c r="B151" s="51" t="s">
        <v>5</v>
      </c>
      <c r="C151" s="60"/>
      <c r="D151" s="52" t="s">
        <v>286</v>
      </c>
      <c r="E151" s="52"/>
      <c r="F151" s="52"/>
      <c r="G151" s="53">
        <f t="shared" si="18"/>
        <v>160</v>
      </c>
      <c r="H151" s="49">
        <v>2560</v>
      </c>
      <c r="I151" s="47">
        <f>ROUND(H151*$I$3*1.2*1.45,0)</f>
        <v>160</v>
      </c>
    </row>
    <row r="152" spans="1:9" ht="25" customHeight="1">
      <c r="A152" s="70"/>
      <c r="B152" s="51"/>
      <c r="C152" s="60"/>
      <c r="D152" s="52"/>
      <c r="E152" s="52"/>
      <c r="F152" s="52"/>
      <c r="G152" s="53"/>
      <c r="H152" s="49"/>
    </row>
    <row r="153" spans="1:9" ht="25" customHeight="1">
      <c r="A153" s="70"/>
      <c r="B153" s="51"/>
      <c r="C153" s="60"/>
      <c r="D153" s="52"/>
      <c r="E153" s="52"/>
      <c r="F153" s="52"/>
      <c r="G153" s="53"/>
      <c r="H153" s="49"/>
    </row>
    <row r="154" spans="1:9" ht="25" customHeight="1">
      <c r="A154" s="70"/>
      <c r="B154" s="51"/>
      <c r="C154" s="60"/>
      <c r="D154" s="52"/>
      <c r="E154" s="52"/>
      <c r="F154" s="52"/>
      <c r="G154" s="53"/>
      <c r="H154" s="49"/>
    </row>
    <row r="155" spans="1:9" ht="25" customHeight="1">
      <c r="A155" s="58" t="s">
        <v>14</v>
      </c>
      <c r="B155" s="58"/>
      <c r="C155" s="58"/>
      <c r="D155" s="58"/>
      <c r="E155" s="58"/>
      <c r="F155" s="58"/>
      <c r="G155" s="58"/>
      <c r="H155" s="32"/>
    </row>
    <row r="156" spans="1:9" ht="25" customHeight="1">
      <c r="A156" s="73" t="s">
        <v>40</v>
      </c>
      <c r="B156" s="51" t="s">
        <v>15</v>
      </c>
      <c r="C156" s="54"/>
      <c r="D156" s="52" t="s">
        <v>291</v>
      </c>
      <c r="E156" s="52"/>
      <c r="F156" s="52"/>
      <c r="G156" s="53">
        <f t="shared" ref="G156:G172" si="19">I156</f>
        <v>137</v>
      </c>
      <c r="H156" s="49">
        <v>2190</v>
      </c>
      <c r="I156" s="47">
        <f>ROUND(H156*$I$3*1.2*1.45,0)</f>
        <v>137</v>
      </c>
    </row>
    <row r="157" spans="1:9" ht="25" customHeight="1">
      <c r="A157" s="74"/>
      <c r="B157" s="51"/>
      <c r="C157" s="54"/>
      <c r="D157" s="52"/>
      <c r="E157" s="52"/>
      <c r="F157" s="52"/>
      <c r="G157" s="53"/>
      <c r="H157" s="49"/>
    </row>
    <row r="158" spans="1:9" ht="25" customHeight="1">
      <c r="A158" s="74"/>
      <c r="B158" s="51"/>
      <c r="C158" s="54"/>
      <c r="D158" s="52"/>
      <c r="E158" s="52"/>
      <c r="F158" s="52"/>
      <c r="G158" s="53"/>
      <c r="H158" s="49"/>
    </row>
    <row r="159" spans="1:9" ht="25" customHeight="1">
      <c r="A159" s="74"/>
      <c r="B159" s="51"/>
      <c r="C159" s="54"/>
      <c r="D159" s="52"/>
      <c r="E159" s="52"/>
      <c r="F159" s="52"/>
      <c r="G159" s="53"/>
      <c r="H159" s="49"/>
    </row>
    <row r="160" spans="1:9" ht="25" customHeight="1">
      <c r="A160" s="74"/>
      <c r="B160" s="50" t="s">
        <v>550</v>
      </c>
      <c r="C160" s="55"/>
      <c r="D160" s="52" t="s">
        <v>553</v>
      </c>
      <c r="E160" s="52"/>
      <c r="F160" s="52"/>
      <c r="G160" s="53">
        <f t="shared" si="19"/>
        <v>139</v>
      </c>
      <c r="H160" s="49">
        <v>2221</v>
      </c>
      <c r="I160" s="47">
        <f>ROUND(H160*$I$3*1.2*1.45,0)</f>
        <v>139</v>
      </c>
    </row>
    <row r="161" spans="1:9" ht="25" customHeight="1">
      <c r="A161" s="74"/>
      <c r="B161" s="51"/>
      <c r="C161" s="56"/>
      <c r="D161" s="52"/>
      <c r="E161" s="52"/>
      <c r="F161" s="52"/>
      <c r="G161" s="53"/>
      <c r="H161" s="49"/>
    </row>
    <row r="162" spans="1:9" ht="25" customHeight="1">
      <c r="A162" s="74"/>
      <c r="B162" s="51"/>
      <c r="C162" s="56"/>
      <c r="D162" s="52"/>
      <c r="E162" s="52"/>
      <c r="F162" s="52"/>
      <c r="G162" s="53"/>
      <c r="H162" s="49"/>
    </row>
    <row r="163" spans="1:9" ht="25" customHeight="1">
      <c r="A163" s="74"/>
      <c r="B163" s="51"/>
      <c r="C163" s="56"/>
      <c r="D163" s="52"/>
      <c r="E163" s="52"/>
      <c r="F163" s="52"/>
      <c r="G163" s="53"/>
      <c r="H163" s="49"/>
    </row>
    <row r="164" spans="1:9" ht="25" customHeight="1">
      <c r="A164" s="74"/>
      <c r="B164" s="50" t="s">
        <v>551</v>
      </c>
      <c r="C164" s="56"/>
      <c r="D164" s="52" t="s">
        <v>552</v>
      </c>
      <c r="E164" s="52"/>
      <c r="F164" s="52"/>
      <c r="G164" s="53">
        <f t="shared" si="19"/>
        <v>134</v>
      </c>
      <c r="H164" s="49">
        <v>2139</v>
      </c>
      <c r="I164" s="47">
        <f>ROUND(H164*$I$3*1.2*1.45,0)</f>
        <v>134</v>
      </c>
    </row>
    <row r="165" spans="1:9" ht="25.5" customHeight="1">
      <c r="A165" s="74"/>
      <c r="B165" s="51"/>
      <c r="C165" s="56"/>
      <c r="D165" s="52"/>
      <c r="E165" s="52"/>
      <c r="F165" s="52"/>
      <c r="G165" s="53"/>
      <c r="H165" s="49"/>
    </row>
    <row r="166" spans="1:9" ht="25.5" customHeight="1">
      <c r="A166" s="74"/>
      <c r="B166" s="51"/>
      <c r="C166" s="56"/>
      <c r="D166" s="52"/>
      <c r="E166" s="52"/>
      <c r="F166" s="52"/>
      <c r="G166" s="53"/>
      <c r="H166" s="49"/>
    </row>
    <row r="167" spans="1:9" ht="25.5" customHeight="1">
      <c r="A167" s="74"/>
      <c r="B167" s="51"/>
      <c r="C167" s="57"/>
      <c r="D167" s="52"/>
      <c r="E167" s="52"/>
      <c r="F167" s="52"/>
      <c r="G167" s="53"/>
      <c r="H167" s="49"/>
    </row>
    <row r="168" spans="1:9" ht="25.5" customHeight="1">
      <c r="A168" s="74"/>
      <c r="B168" s="50" t="s">
        <v>443</v>
      </c>
      <c r="C168" s="54"/>
      <c r="D168" s="52" t="s">
        <v>287</v>
      </c>
      <c r="E168" s="52"/>
      <c r="F168" s="52"/>
      <c r="G168" s="53">
        <f t="shared" si="19"/>
        <v>195</v>
      </c>
      <c r="H168" s="49">
        <v>3115</v>
      </c>
      <c r="I168" s="47">
        <f>ROUND(H168*$I$3*1.2*1.45,0)</f>
        <v>195</v>
      </c>
    </row>
    <row r="169" spans="1:9" ht="25.5" customHeight="1">
      <c r="A169" s="74"/>
      <c r="B169" s="51"/>
      <c r="C169" s="54"/>
      <c r="D169" s="52"/>
      <c r="E169" s="52"/>
      <c r="F169" s="52"/>
      <c r="G169" s="53"/>
      <c r="H169" s="49"/>
    </row>
    <row r="170" spans="1:9" ht="25.5" customHeight="1">
      <c r="A170" s="74"/>
      <c r="B170" s="51"/>
      <c r="C170" s="54"/>
      <c r="D170" s="52"/>
      <c r="E170" s="52"/>
      <c r="F170" s="52"/>
      <c r="G170" s="53"/>
      <c r="H170" s="49"/>
    </row>
    <row r="171" spans="1:9" ht="25.5" customHeight="1">
      <c r="A171" s="75"/>
      <c r="B171" s="51"/>
      <c r="C171" s="54"/>
      <c r="D171" s="52"/>
      <c r="E171" s="52"/>
      <c r="F171" s="52"/>
      <c r="G171" s="53"/>
      <c r="H171" s="49"/>
    </row>
    <row r="172" spans="1:9" ht="25.5" customHeight="1">
      <c r="A172" s="70" t="s">
        <v>41</v>
      </c>
      <c r="B172" s="51" t="s">
        <v>17</v>
      </c>
      <c r="C172" s="54"/>
      <c r="D172" s="52" t="s">
        <v>287</v>
      </c>
      <c r="E172" s="52"/>
      <c r="F172" s="52"/>
      <c r="G172" s="53">
        <f t="shared" si="19"/>
        <v>213</v>
      </c>
      <c r="H172" s="49">
        <v>3401</v>
      </c>
      <c r="I172" s="47">
        <f>ROUND(H172*$I$3*1.2*1.45,0)</f>
        <v>213</v>
      </c>
    </row>
    <row r="173" spans="1:9" ht="25.5" customHeight="1">
      <c r="A173" s="70"/>
      <c r="B173" s="51"/>
      <c r="C173" s="54"/>
      <c r="D173" s="52"/>
      <c r="E173" s="52"/>
      <c r="F173" s="52"/>
      <c r="G173" s="53"/>
      <c r="H173" s="49"/>
    </row>
    <row r="174" spans="1:9" ht="25.5" customHeight="1">
      <c r="A174" s="70"/>
      <c r="B174" s="51"/>
      <c r="C174" s="54"/>
      <c r="D174" s="52"/>
      <c r="E174" s="52"/>
      <c r="F174" s="52"/>
      <c r="G174" s="53"/>
      <c r="H174" s="49"/>
    </row>
    <row r="175" spans="1:9" ht="25.5" customHeight="1">
      <c r="A175" s="70"/>
      <c r="B175" s="51"/>
      <c r="C175" s="54"/>
      <c r="D175" s="52"/>
      <c r="E175" s="52"/>
      <c r="F175" s="52"/>
      <c r="G175" s="53"/>
      <c r="H175" s="49"/>
    </row>
    <row r="176" spans="1:9" ht="25.5" customHeight="1">
      <c r="A176" s="58" t="s">
        <v>23</v>
      </c>
      <c r="B176" s="58"/>
      <c r="C176" s="58"/>
      <c r="D176" s="58"/>
      <c r="E176" s="58"/>
      <c r="F176" s="58"/>
      <c r="G176" s="58"/>
      <c r="H176" s="32"/>
    </row>
    <row r="177" spans="1:9" ht="20.149999999999999" customHeight="1">
      <c r="A177" s="70" t="s">
        <v>42</v>
      </c>
      <c r="B177" s="64" t="s">
        <v>26</v>
      </c>
      <c r="C177" s="62"/>
      <c r="D177" s="52" t="s">
        <v>292</v>
      </c>
      <c r="E177" s="52"/>
      <c r="F177" s="52"/>
      <c r="G177" s="53">
        <f t="shared" ref="G177:G185" si="20">I177</f>
        <v>143</v>
      </c>
      <c r="H177" s="49">
        <v>2284</v>
      </c>
      <c r="I177" s="47">
        <f>ROUND(H177*$I$3*1.2*1.45,0)</f>
        <v>143</v>
      </c>
    </row>
    <row r="178" spans="1:9" ht="20.149999999999999" customHeight="1">
      <c r="A178" s="70"/>
      <c r="B178" s="64"/>
      <c r="C178" s="62"/>
      <c r="D178" s="52"/>
      <c r="E178" s="52"/>
      <c r="F178" s="52"/>
      <c r="G178" s="53"/>
      <c r="H178" s="49"/>
    </row>
    <row r="179" spans="1:9" ht="20.149999999999999" customHeight="1">
      <c r="A179" s="70"/>
      <c r="B179" s="64"/>
      <c r="C179" s="62"/>
      <c r="D179" s="52"/>
      <c r="E179" s="52"/>
      <c r="F179" s="52"/>
      <c r="G179" s="53"/>
      <c r="H179" s="49"/>
    </row>
    <row r="180" spans="1:9" ht="20.149999999999999" customHeight="1">
      <c r="A180" s="70"/>
      <c r="B180" s="64"/>
      <c r="C180" s="62"/>
      <c r="D180" s="52"/>
      <c r="E180" s="52"/>
      <c r="F180" s="52"/>
      <c r="G180" s="53"/>
      <c r="H180" s="49"/>
    </row>
    <row r="181" spans="1:9" ht="20.149999999999999" customHeight="1">
      <c r="A181" s="70"/>
      <c r="B181" s="64" t="s">
        <v>24</v>
      </c>
      <c r="C181" s="62"/>
      <c r="D181" s="52" t="s">
        <v>294</v>
      </c>
      <c r="E181" s="52"/>
      <c r="F181" s="52"/>
      <c r="G181" s="53">
        <f t="shared" si="20"/>
        <v>151</v>
      </c>
      <c r="H181" s="49">
        <v>2404</v>
      </c>
      <c r="I181" s="47">
        <f>ROUND(H181*$I$3*1.2*1.45,0)</f>
        <v>151</v>
      </c>
    </row>
    <row r="182" spans="1:9" ht="20.149999999999999" customHeight="1">
      <c r="A182" s="70"/>
      <c r="B182" s="64"/>
      <c r="C182" s="62"/>
      <c r="D182" s="52"/>
      <c r="E182" s="52"/>
      <c r="F182" s="52"/>
      <c r="G182" s="53"/>
      <c r="H182" s="49"/>
    </row>
    <row r="183" spans="1:9" ht="20.149999999999999" customHeight="1">
      <c r="A183" s="70"/>
      <c r="B183" s="64"/>
      <c r="C183" s="62"/>
      <c r="D183" s="52"/>
      <c r="E183" s="52"/>
      <c r="F183" s="52"/>
      <c r="G183" s="53"/>
      <c r="H183" s="49"/>
    </row>
    <row r="184" spans="1:9" ht="20.149999999999999" customHeight="1">
      <c r="A184" s="70"/>
      <c r="B184" s="64"/>
      <c r="C184" s="62"/>
      <c r="D184" s="52"/>
      <c r="E184" s="52"/>
      <c r="F184" s="52"/>
      <c r="G184" s="53"/>
      <c r="H184" s="49"/>
    </row>
    <row r="185" spans="1:9" ht="20.149999999999999" customHeight="1">
      <c r="A185" s="70" t="s">
        <v>43</v>
      </c>
      <c r="B185" s="64" t="s">
        <v>28</v>
      </c>
      <c r="C185" s="62"/>
      <c r="D185" s="52" t="s">
        <v>288</v>
      </c>
      <c r="E185" s="52"/>
      <c r="F185" s="52"/>
      <c r="G185" s="53">
        <f t="shared" si="20"/>
        <v>196</v>
      </c>
      <c r="H185" s="49">
        <v>3125</v>
      </c>
      <c r="I185" s="47">
        <f>ROUND(H185*$I$3*1.2*1.45,0)</f>
        <v>196</v>
      </c>
    </row>
    <row r="186" spans="1:9" ht="20.149999999999999" customHeight="1">
      <c r="A186" s="70"/>
      <c r="B186" s="64"/>
      <c r="C186" s="62"/>
      <c r="D186" s="52"/>
      <c r="E186" s="52"/>
      <c r="F186" s="52"/>
      <c r="G186" s="53"/>
      <c r="H186" s="49"/>
    </row>
    <row r="187" spans="1:9" ht="20.149999999999999" customHeight="1">
      <c r="A187" s="70"/>
      <c r="B187" s="64"/>
      <c r="C187" s="62"/>
      <c r="D187" s="52"/>
      <c r="E187" s="52"/>
      <c r="F187" s="52"/>
      <c r="G187" s="53"/>
      <c r="H187" s="49"/>
    </row>
    <row r="188" spans="1:9" ht="20.149999999999999" customHeight="1">
      <c r="A188" s="70"/>
      <c r="B188" s="64"/>
      <c r="C188" s="62"/>
      <c r="D188" s="52"/>
      <c r="E188" s="52"/>
      <c r="F188" s="52"/>
      <c r="G188" s="53"/>
      <c r="H188" s="49"/>
    </row>
    <row r="189" spans="1:9" ht="20.149999999999999" customHeight="1">
      <c r="A189" s="65" t="s">
        <v>528</v>
      </c>
      <c r="B189" s="65"/>
      <c r="C189" s="65"/>
      <c r="D189" s="65"/>
      <c r="E189" s="65"/>
      <c r="F189" s="65"/>
      <c r="G189" s="66"/>
      <c r="H189" s="33"/>
    </row>
    <row r="190" spans="1:9" ht="20.149999999999999" customHeight="1">
      <c r="A190" s="67" t="s">
        <v>407</v>
      </c>
      <c r="B190" s="67"/>
      <c r="C190" s="67"/>
      <c r="D190" s="67"/>
      <c r="E190" s="67"/>
      <c r="F190" s="67"/>
      <c r="G190" s="104"/>
      <c r="H190" s="104"/>
    </row>
    <row r="191" spans="1:9" ht="20.149999999999999" customHeight="1">
      <c r="A191" s="67"/>
      <c r="B191" s="67"/>
      <c r="C191" s="67"/>
      <c r="D191" s="67"/>
      <c r="E191" s="67"/>
      <c r="F191" s="67"/>
      <c r="G191" s="104"/>
      <c r="H191" s="104"/>
    </row>
    <row r="192" spans="1:9" ht="20.149999999999999" customHeight="1">
      <c r="A192" s="67"/>
      <c r="B192" s="67"/>
      <c r="C192" s="67"/>
      <c r="D192" s="67"/>
      <c r="E192" s="67"/>
      <c r="F192" s="67"/>
      <c r="G192" s="104"/>
      <c r="H192" s="104"/>
    </row>
    <row r="193" spans="1:9" ht="20.149999999999999" customHeight="1">
      <c r="A193" s="67"/>
      <c r="B193" s="67"/>
      <c r="C193" s="67"/>
      <c r="D193" s="67"/>
      <c r="E193" s="67"/>
      <c r="F193" s="67"/>
      <c r="G193" s="104"/>
      <c r="H193" s="104"/>
    </row>
    <row r="194" spans="1:9" ht="20.149999999999999" customHeight="1">
      <c r="A194" s="67"/>
      <c r="B194" s="67"/>
      <c r="C194" s="67"/>
      <c r="D194" s="67"/>
      <c r="E194" s="67"/>
      <c r="F194" s="67"/>
      <c r="G194" s="104"/>
      <c r="H194" s="104"/>
    </row>
    <row r="195" spans="1:9" ht="20.149999999999999" customHeight="1">
      <c r="A195" s="67"/>
      <c r="B195" s="67"/>
      <c r="C195" s="67"/>
      <c r="D195" s="67"/>
      <c r="E195" s="67"/>
      <c r="F195" s="67"/>
      <c r="G195" s="104"/>
      <c r="H195" s="104"/>
    </row>
    <row r="196" spans="1:9" ht="20.149999999999999" customHeight="1">
      <c r="A196" s="58" t="s">
        <v>4</v>
      </c>
      <c r="B196" s="58"/>
      <c r="C196" s="58"/>
      <c r="D196" s="58"/>
      <c r="E196" s="58"/>
      <c r="F196" s="58"/>
      <c r="G196" s="68"/>
      <c r="H196" s="32"/>
    </row>
    <row r="197" spans="1:9" ht="20.149999999999999" customHeight="1">
      <c r="A197" s="59" t="s">
        <v>408</v>
      </c>
      <c r="B197" s="51" t="s">
        <v>7</v>
      </c>
      <c r="C197" s="69"/>
      <c r="D197" s="52" t="s">
        <v>289</v>
      </c>
      <c r="E197" s="52"/>
      <c r="F197" s="52"/>
      <c r="G197" s="53">
        <f t="shared" ref="G197:G205" si="21">I197</f>
        <v>162</v>
      </c>
      <c r="H197" s="49">
        <v>2583</v>
      </c>
      <c r="I197" s="47">
        <f>ROUND(H197*$I$3*1.2*1.45,0)</f>
        <v>162</v>
      </c>
    </row>
    <row r="198" spans="1:9" ht="20.149999999999999" customHeight="1">
      <c r="A198" s="59"/>
      <c r="B198" s="51"/>
      <c r="C198" s="69"/>
      <c r="D198" s="52"/>
      <c r="E198" s="52"/>
      <c r="F198" s="52"/>
      <c r="G198" s="53"/>
      <c r="H198" s="49"/>
    </row>
    <row r="199" spans="1:9" ht="20.149999999999999" customHeight="1">
      <c r="A199" s="59"/>
      <c r="B199" s="51"/>
      <c r="C199" s="69"/>
      <c r="D199" s="52"/>
      <c r="E199" s="52"/>
      <c r="F199" s="52"/>
      <c r="G199" s="53"/>
      <c r="H199" s="49"/>
    </row>
    <row r="200" spans="1:9" ht="20.149999999999999" customHeight="1">
      <c r="A200" s="59"/>
      <c r="B200" s="51"/>
      <c r="C200" s="69"/>
      <c r="D200" s="52"/>
      <c r="E200" s="52"/>
      <c r="F200" s="52"/>
      <c r="G200" s="53"/>
      <c r="H200" s="49"/>
    </row>
    <row r="201" spans="1:9" ht="20.149999999999999" customHeight="1">
      <c r="A201" s="59"/>
      <c r="B201" s="51" t="s">
        <v>8</v>
      </c>
      <c r="C201" s="60"/>
      <c r="D201" s="52" t="s">
        <v>290</v>
      </c>
      <c r="E201" s="52"/>
      <c r="F201" s="52"/>
      <c r="G201" s="53">
        <f t="shared" si="21"/>
        <v>181</v>
      </c>
      <c r="H201" s="49">
        <v>2890</v>
      </c>
      <c r="I201" s="47">
        <f>ROUND(H201*$I$3*1.2*1.45,0)</f>
        <v>181</v>
      </c>
    </row>
    <row r="202" spans="1:9" ht="20.149999999999999" customHeight="1">
      <c r="A202" s="59"/>
      <c r="B202" s="51"/>
      <c r="C202" s="60"/>
      <c r="D202" s="52"/>
      <c r="E202" s="52"/>
      <c r="F202" s="52"/>
      <c r="G202" s="53"/>
      <c r="H202" s="49"/>
    </row>
    <row r="203" spans="1:9" ht="20.149999999999999" customHeight="1">
      <c r="A203" s="59"/>
      <c r="B203" s="51"/>
      <c r="C203" s="60"/>
      <c r="D203" s="52"/>
      <c r="E203" s="52"/>
      <c r="F203" s="52"/>
      <c r="G203" s="53"/>
      <c r="H203" s="49"/>
    </row>
    <row r="204" spans="1:9" ht="20.149999999999999" customHeight="1">
      <c r="A204" s="59"/>
      <c r="B204" s="51"/>
      <c r="C204" s="60"/>
      <c r="D204" s="52"/>
      <c r="E204" s="52"/>
      <c r="F204" s="52"/>
      <c r="G204" s="53"/>
      <c r="H204" s="49"/>
    </row>
    <row r="205" spans="1:9" ht="20.149999999999999" customHeight="1">
      <c r="A205" s="59" t="s">
        <v>409</v>
      </c>
      <c r="B205" s="51" t="s">
        <v>5</v>
      </c>
      <c r="C205" s="60"/>
      <c r="D205" s="52" t="s">
        <v>286</v>
      </c>
      <c r="E205" s="52"/>
      <c r="F205" s="52"/>
      <c r="G205" s="53">
        <f t="shared" si="21"/>
        <v>206</v>
      </c>
      <c r="H205" s="49">
        <v>3290</v>
      </c>
      <c r="I205" s="47">
        <f>ROUND(H205*$I$3*1.2*1.45,0)</f>
        <v>206</v>
      </c>
    </row>
    <row r="206" spans="1:9" ht="20.149999999999999" customHeight="1">
      <c r="A206" s="59"/>
      <c r="B206" s="51"/>
      <c r="C206" s="60"/>
      <c r="D206" s="52"/>
      <c r="E206" s="52"/>
      <c r="F206" s="52"/>
      <c r="G206" s="53"/>
      <c r="H206" s="49"/>
    </row>
    <row r="207" spans="1:9" ht="20.149999999999999" customHeight="1">
      <c r="A207" s="59"/>
      <c r="B207" s="51"/>
      <c r="C207" s="60"/>
      <c r="D207" s="52"/>
      <c r="E207" s="52"/>
      <c r="F207" s="52"/>
      <c r="G207" s="53"/>
      <c r="H207" s="49"/>
    </row>
    <row r="208" spans="1:9" ht="20.149999999999999" customHeight="1">
      <c r="A208" s="59"/>
      <c r="B208" s="51"/>
      <c r="C208" s="60"/>
      <c r="D208" s="52"/>
      <c r="E208" s="52"/>
      <c r="F208" s="52"/>
      <c r="G208" s="53"/>
      <c r="H208" s="49"/>
    </row>
    <row r="209" spans="1:9" ht="20.149999999999999" customHeight="1">
      <c r="A209" s="58" t="s">
        <v>14</v>
      </c>
      <c r="B209" s="58"/>
      <c r="C209" s="58"/>
      <c r="D209" s="58"/>
      <c r="E209" s="58"/>
      <c r="F209" s="58"/>
      <c r="G209" s="58"/>
      <c r="H209" s="32"/>
    </row>
    <row r="210" spans="1:9" ht="20.149999999999999" customHeight="1">
      <c r="A210" s="59" t="s">
        <v>410</v>
      </c>
      <c r="B210" s="51" t="s">
        <v>15</v>
      </c>
      <c r="C210" s="54"/>
      <c r="D210" s="52" t="s">
        <v>291</v>
      </c>
      <c r="E210" s="52"/>
      <c r="F210" s="52"/>
      <c r="G210" s="53">
        <f t="shared" ref="G210:G214" si="22">I210</f>
        <v>185</v>
      </c>
      <c r="H210" s="49">
        <v>2951</v>
      </c>
      <c r="I210" s="47">
        <f>ROUND(H210*$I$3*1.2*1.45,0)</f>
        <v>185</v>
      </c>
    </row>
    <row r="211" spans="1:9" ht="20.149999999999999" customHeight="1">
      <c r="A211" s="59"/>
      <c r="B211" s="51"/>
      <c r="C211" s="54"/>
      <c r="D211" s="52"/>
      <c r="E211" s="52"/>
      <c r="F211" s="52"/>
      <c r="G211" s="53"/>
      <c r="H211" s="49"/>
    </row>
    <row r="212" spans="1:9" ht="20.149999999999999" customHeight="1">
      <c r="A212" s="59"/>
      <c r="B212" s="51"/>
      <c r="C212" s="54"/>
      <c r="D212" s="52"/>
      <c r="E212" s="52"/>
      <c r="F212" s="52"/>
      <c r="G212" s="53"/>
      <c r="H212" s="49"/>
    </row>
    <row r="213" spans="1:9" ht="20.149999999999999" customHeight="1">
      <c r="A213" s="59"/>
      <c r="B213" s="51"/>
      <c r="C213" s="54"/>
      <c r="D213" s="52"/>
      <c r="E213" s="52"/>
      <c r="F213" s="52"/>
      <c r="G213" s="53"/>
      <c r="H213" s="49"/>
    </row>
    <row r="214" spans="1:9" ht="20.149999999999999" customHeight="1">
      <c r="A214" s="59" t="s">
        <v>411</v>
      </c>
      <c r="B214" s="51" t="s">
        <v>17</v>
      </c>
      <c r="C214" s="54"/>
      <c r="D214" s="52" t="s">
        <v>287</v>
      </c>
      <c r="E214" s="52"/>
      <c r="F214" s="52"/>
      <c r="G214" s="53">
        <f t="shared" si="22"/>
        <v>265</v>
      </c>
      <c r="H214" s="49">
        <v>4230</v>
      </c>
      <c r="I214" s="47">
        <f>ROUND(H214*$I$3*1.2*1.45,0)</f>
        <v>265</v>
      </c>
    </row>
    <row r="215" spans="1:9" ht="20.149999999999999" customHeight="1">
      <c r="A215" s="59"/>
      <c r="B215" s="51"/>
      <c r="C215" s="54"/>
      <c r="D215" s="52"/>
      <c r="E215" s="52"/>
      <c r="F215" s="52"/>
      <c r="G215" s="53"/>
      <c r="H215" s="49"/>
    </row>
    <row r="216" spans="1:9" ht="20.149999999999999" customHeight="1">
      <c r="A216" s="59"/>
      <c r="B216" s="51"/>
      <c r="C216" s="54"/>
      <c r="D216" s="52"/>
      <c r="E216" s="52"/>
      <c r="F216" s="52"/>
      <c r="G216" s="53"/>
      <c r="H216" s="49"/>
    </row>
    <row r="217" spans="1:9" ht="20.149999999999999" customHeight="1">
      <c r="A217" s="59"/>
      <c r="B217" s="51"/>
      <c r="C217" s="54"/>
      <c r="D217" s="52"/>
      <c r="E217" s="52"/>
      <c r="F217" s="52"/>
      <c r="G217" s="53"/>
      <c r="H217" s="49"/>
    </row>
    <row r="218" spans="1:9" ht="20.149999999999999" customHeight="1">
      <c r="A218" s="58" t="s">
        <v>23</v>
      </c>
      <c r="B218" s="58"/>
      <c r="C218" s="58"/>
      <c r="D218" s="58"/>
      <c r="E218" s="58"/>
      <c r="F218" s="58"/>
      <c r="G218" s="58"/>
      <c r="H218" s="32"/>
    </row>
    <row r="219" spans="1:9" ht="20.149999999999999" customHeight="1">
      <c r="A219" s="59" t="s">
        <v>412</v>
      </c>
      <c r="B219" s="64" t="s">
        <v>26</v>
      </c>
      <c r="C219" s="62"/>
      <c r="D219" s="52" t="s">
        <v>292</v>
      </c>
      <c r="E219" s="52"/>
      <c r="F219" s="52"/>
      <c r="G219" s="53">
        <f t="shared" ref="G219:G231" si="23">I219</f>
        <v>185</v>
      </c>
      <c r="H219" s="49">
        <v>2957</v>
      </c>
      <c r="I219" s="47">
        <f>ROUND(H219*$I$3*1.2*1.45,0)</f>
        <v>185</v>
      </c>
    </row>
    <row r="220" spans="1:9" ht="20.149999999999999" customHeight="1">
      <c r="A220" s="59"/>
      <c r="B220" s="64"/>
      <c r="C220" s="62"/>
      <c r="D220" s="52"/>
      <c r="E220" s="52"/>
      <c r="F220" s="52"/>
      <c r="G220" s="53"/>
      <c r="H220" s="49"/>
    </row>
    <row r="221" spans="1:9" ht="20.149999999999999" customHeight="1">
      <c r="A221" s="59"/>
      <c r="B221" s="64"/>
      <c r="C221" s="62"/>
      <c r="D221" s="52"/>
      <c r="E221" s="52"/>
      <c r="F221" s="52"/>
      <c r="G221" s="53"/>
      <c r="H221" s="49"/>
    </row>
    <row r="222" spans="1:9" ht="20.149999999999999" customHeight="1">
      <c r="A222" s="59"/>
      <c r="B222" s="64"/>
      <c r="C222" s="62"/>
      <c r="D222" s="52"/>
      <c r="E222" s="52"/>
      <c r="F222" s="52"/>
      <c r="G222" s="53"/>
      <c r="H222" s="49"/>
    </row>
    <row r="223" spans="1:9" ht="20.149999999999999" customHeight="1">
      <c r="A223" s="59"/>
      <c r="B223" s="51" t="s">
        <v>21</v>
      </c>
      <c r="C223" s="62"/>
      <c r="D223" s="52" t="s">
        <v>293</v>
      </c>
      <c r="E223" s="52"/>
      <c r="F223" s="52"/>
      <c r="G223" s="53">
        <f t="shared" si="23"/>
        <v>218</v>
      </c>
      <c r="H223" s="49">
        <v>3488</v>
      </c>
      <c r="I223" s="47">
        <f>ROUND(H223*$I$3*1.2*1.45,0)</f>
        <v>218</v>
      </c>
    </row>
    <row r="224" spans="1:9" ht="20.149999999999999" customHeight="1">
      <c r="A224" s="59"/>
      <c r="B224" s="51"/>
      <c r="C224" s="62"/>
      <c r="D224" s="52"/>
      <c r="E224" s="52"/>
      <c r="F224" s="52"/>
      <c r="G224" s="53"/>
      <c r="H224" s="49"/>
    </row>
    <row r="225" spans="1:23" ht="20.149999999999999" customHeight="1">
      <c r="A225" s="59"/>
      <c r="B225" s="51"/>
      <c r="C225" s="62"/>
      <c r="D225" s="52"/>
      <c r="E225" s="52"/>
      <c r="F225" s="52"/>
      <c r="G225" s="53"/>
      <c r="H225" s="49"/>
    </row>
    <row r="226" spans="1:23" ht="20.149999999999999" customHeight="1">
      <c r="A226" s="59"/>
      <c r="B226" s="51"/>
      <c r="C226" s="62"/>
      <c r="D226" s="52"/>
      <c r="E226" s="52"/>
      <c r="F226" s="52"/>
      <c r="G226" s="53"/>
      <c r="H226" s="49"/>
    </row>
    <row r="227" spans="1:23" ht="15" customHeight="1">
      <c r="A227" s="59"/>
      <c r="B227" s="51" t="s">
        <v>24</v>
      </c>
      <c r="C227" s="62"/>
      <c r="D227" s="52" t="s">
        <v>294</v>
      </c>
      <c r="E227" s="52"/>
      <c r="F227" s="52"/>
      <c r="G227" s="53">
        <f t="shared" si="23"/>
        <v>212</v>
      </c>
      <c r="H227" s="49">
        <v>3380</v>
      </c>
      <c r="I227" s="47">
        <f>ROUND(H227*$I$3*1.2*1.45,0)</f>
        <v>212</v>
      </c>
    </row>
    <row r="228" spans="1:23">
      <c r="A228" s="59"/>
      <c r="B228" s="51"/>
      <c r="C228" s="62"/>
      <c r="D228" s="52"/>
      <c r="E228" s="52"/>
      <c r="F228" s="52"/>
      <c r="G228" s="53"/>
      <c r="H228" s="49"/>
    </row>
    <row r="229" spans="1:23">
      <c r="A229" s="59"/>
      <c r="B229" s="51"/>
      <c r="C229" s="62"/>
      <c r="D229" s="52"/>
      <c r="E229" s="52"/>
      <c r="F229" s="52"/>
      <c r="G229" s="53"/>
      <c r="H229" s="49"/>
    </row>
    <row r="230" spans="1:23">
      <c r="A230" s="59"/>
      <c r="B230" s="51"/>
      <c r="C230" s="62"/>
      <c r="D230" s="52"/>
      <c r="E230" s="52"/>
      <c r="F230" s="52"/>
      <c r="G230" s="53"/>
      <c r="H230" s="49"/>
    </row>
    <row r="231" spans="1:23" ht="15" customHeight="1">
      <c r="A231" s="59" t="s">
        <v>413</v>
      </c>
      <c r="B231" s="64" t="s">
        <v>28</v>
      </c>
      <c r="C231" s="62"/>
      <c r="D231" s="52" t="s">
        <v>288</v>
      </c>
      <c r="E231" s="52"/>
      <c r="F231" s="52"/>
      <c r="G231" s="53">
        <f t="shared" si="23"/>
        <v>245</v>
      </c>
      <c r="H231" s="49">
        <v>3909</v>
      </c>
      <c r="I231" s="47">
        <f>ROUND(H231*$I$3*1.2*1.45,0)</f>
        <v>245</v>
      </c>
      <c r="U231" s="3"/>
      <c r="V231" s="3"/>
      <c r="W231" s="13"/>
    </row>
    <row r="232" spans="1:23">
      <c r="A232" s="59"/>
      <c r="B232" s="64"/>
      <c r="C232" s="62"/>
      <c r="D232" s="52"/>
      <c r="E232" s="52"/>
      <c r="F232" s="52"/>
      <c r="G232" s="53"/>
      <c r="H232" s="49"/>
    </row>
    <row r="233" spans="1:23">
      <c r="A233" s="59"/>
      <c r="B233" s="64"/>
      <c r="C233" s="62"/>
      <c r="D233" s="52"/>
      <c r="E233" s="52"/>
      <c r="F233" s="52"/>
      <c r="G233" s="53"/>
      <c r="H233" s="49"/>
    </row>
    <row r="234" spans="1:23">
      <c r="A234" s="59"/>
      <c r="B234" s="64"/>
      <c r="C234" s="62"/>
      <c r="D234" s="52"/>
      <c r="E234" s="52"/>
      <c r="F234" s="52"/>
      <c r="G234" s="53"/>
      <c r="H234" s="49"/>
    </row>
    <row r="235" spans="1:23">
      <c r="A235" s="61" t="s">
        <v>12</v>
      </c>
      <c r="B235" s="103" t="s">
        <v>13</v>
      </c>
      <c r="C235" s="103"/>
      <c r="D235" s="103"/>
      <c r="E235" s="103"/>
      <c r="F235" s="103"/>
      <c r="G235" s="103"/>
      <c r="H235" s="103"/>
    </row>
    <row r="236" spans="1:23">
      <c r="A236" s="61"/>
      <c r="B236" s="103"/>
      <c r="C236" s="103"/>
      <c r="D236" s="103"/>
      <c r="E236" s="103"/>
      <c r="F236" s="103"/>
      <c r="G236" s="103"/>
      <c r="H236" s="103"/>
    </row>
    <row r="237" spans="1:23">
      <c r="A237" s="61"/>
      <c r="B237" s="103"/>
      <c r="C237" s="103"/>
      <c r="D237" s="103"/>
      <c r="E237" s="103"/>
      <c r="F237" s="103"/>
      <c r="G237" s="103"/>
      <c r="H237" s="103"/>
    </row>
    <row r="238" spans="1:23">
      <c r="A238" s="61"/>
      <c r="B238" s="103"/>
      <c r="C238" s="103"/>
      <c r="D238" s="103"/>
      <c r="E238" s="103"/>
      <c r="F238" s="103"/>
      <c r="G238" s="103"/>
      <c r="H238" s="103"/>
    </row>
    <row r="239" spans="1:23">
      <c r="A239" s="61" t="s">
        <v>19</v>
      </c>
      <c r="B239" s="103" t="s">
        <v>20</v>
      </c>
      <c r="C239" s="103"/>
      <c r="D239" s="103"/>
      <c r="E239" s="103"/>
      <c r="F239" s="103"/>
      <c r="G239" s="103"/>
      <c r="H239" s="103"/>
    </row>
    <row r="240" spans="1:23">
      <c r="A240" s="61"/>
      <c r="B240" s="103"/>
      <c r="C240" s="103"/>
      <c r="D240" s="103"/>
      <c r="E240" s="103"/>
      <c r="F240" s="103"/>
      <c r="G240" s="103"/>
      <c r="H240" s="103"/>
    </row>
    <row r="241" spans="1:8">
      <c r="A241" s="61"/>
      <c r="B241" s="103"/>
      <c r="C241" s="103"/>
      <c r="D241" s="103"/>
      <c r="E241" s="103"/>
      <c r="F241" s="103"/>
      <c r="G241" s="103"/>
      <c r="H241" s="103"/>
    </row>
    <row r="242" spans="1:8">
      <c r="A242" s="61"/>
      <c r="B242" s="103"/>
      <c r="C242" s="103"/>
      <c r="D242" s="103"/>
      <c r="E242" s="103"/>
      <c r="F242" s="103"/>
      <c r="G242" s="103"/>
      <c r="H242" s="103"/>
    </row>
    <row r="243" spans="1:8">
      <c r="A243" s="61" t="s">
        <v>44</v>
      </c>
      <c r="B243" s="103" t="s">
        <v>45</v>
      </c>
      <c r="C243" s="103"/>
      <c r="D243" s="103"/>
      <c r="E243" s="103"/>
      <c r="F243" s="103"/>
      <c r="G243" s="103"/>
      <c r="H243" s="103"/>
    </row>
    <row r="244" spans="1:8">
      <c r="A244" s="61"/>
      <c r="B244" s="103"/>
      <c r="C244" s="103"/>
      <c r="D244" s="103"/>
      <c r="E244" s="103"/>
      <c r="F244" s="103"/>
      <c r="G244" s="103"/>
      <c r="H244" s="103"/>
    </row>
    <row r="245" spans="1:8">
      <c r="A245" s="61"/>
      <c r="B245" s="103"/>
      <c r="C245" s="103"/>
      <c r="D245" s="103"/>
      <c r="E245" s="103"/>
      <c r="F245" s="103"/>
      <c r="G245" s="103"/>
      <c r="H245" s="103"/>
    </row>
    <row r="246" spans="1:8" ht="15" thickBot="1">
      <c r="A246" s="63"/>
      <c r="B246" s="103"/>
      <c r="C246" s="103"/>
      <c r="D246" s="103"/>
      <c r="E246" s="103"/>
      <c r="F246" s="103"/>
      <c r="G246" s="103"/>
      <c r="H246" s="103"/>
    </row>
  </sheetData>
  <mergeCells count="277">
    <mergeCell ref="A2:H2"/>
    <mergeCell ref="H231:H234"/>
    <mergeCell ref="B235:H238"/>
    <mergeCell ref="B239:H242"/>
    <mergeCell ref="B243:H246"/>
    <mergeCell ref="G190:H195"/>
    <mergeCell ref="A43:H47"/>
    <mergeCell ref="H185:H188"/>
    <mergeCell ref="H197:H200"/>
    <mergeCell ref="H201:H204"/>
    <mergeCell ref="H205:H208"/>
    <mergeCell ref="H210:H213"/>
    <mergeCell ref="H214:H217"/>
    <mergeCell ref="H219:H222"/>
    <mergeCell ref="H223:H226"/>
    <mergeCell ref="H227:H230"/>
    <mergeCell ref="H130:H133"/>
    <mergeCell ref="H143:H146"/>
    <mergeCell ref="H147:H150"/>
    <mergeCell ref="H151:H154"/>
    <mergeCell ref="H156:H159"/>
    <mergeCell ref="H168:H171"/>
    <mergeCell ref="H177:H180"/>
    <mergeCell ref="H181:H184"/>
    <mergeCell ref="H96:H99"/>
    <mergeCell ref="H100:H103"/>
    <mergeCell ref="H104:H107"/>
    <mergeCell ref="H109:H112"/>
    <mergeCell ref="H113:H116"/>
    <mergeCell ref="H118:H121"/>
    <mergeCell ref="H122:H125"/>
    <mergeCell ref="H126:H129"/>
    <mergeCell ref="A117:G117"/>
    <mergeCell ref="B100:B103"/>
    <mergeCell ref="A113:A116"/>
    <mergeCell ref="B113:B116"/>
    <mergeCell ref="C113:C116"/>
    <mergeCell ref="A109:A112"/>
    <mergeCell ref="B109:B112"/>
    <mergeCell ref="D113:F116"/>
    <mergeCell ref="B126:B129"/>
    <mergeCell ref="A118:A129"/>
    <mergeCell ref="A88:G88"/>
    <mergeCell ref="G84:G87"/>
    <mergeCell ref="A71:G71"/>
    <mergeCell ref="A72:A83"/>
    <mergeCell ref="B72:B75"/>
    <mergeCell ref="C72:C75"/>
    <mergeCell ref="D72:F75"/>
    <mergeCell ref="G72:G75"/>
    <mergeCell ref="G63:G66"/>
    <mergeCell ref="D67:F70"/>
    <mergeCell ref="A84:A87"/>
    <mergeCell ref="B84:B87"/>
    <mergeCell ref="C84:C87"/>
    <mergeCell ref="D84:F87"/>
    <mergeCell ref="A11:H11"/>
    <mergeCell ref="A13:H13"/>
    <mergeCell ref="A14:H14"/>
    <mergeCell ref="H16:H19"/>
    <mergeCell ref="H21:H24"/>
    <mergeCell ref="A26:H30"/>
    <mergeCell ref="H33:H36"/>
    <mergeCell ref="H38:H41"/>
    <mergeCell ref="H50:H53"/>
    <mergeCell ref="H54:H57"/>
    <mergeCell ref="H58:H61"/>
    <mergeCell ref="H63:H66"/>
    <mergeCell ref="H67:H70"/>
    <mergeCell ref="H72:H75"/>
    <mergeCell ref="H76:H79"/>
    <mergeCell ref="H80:H83"/>
    <mergeCell ref="H84:H87"/>
    <mergeCell ref="D76:F79"/>
    <mergeCell ref="G76:G79"/>
    <mergeCell ref="G58:G61"/>
    <mergeCell ref="D3:F3"/>
    <mergeCell ref="A42:G42"/>
    <mergeCell ref="B50:B53"/>
    <mergeCell ref="C50:C53"/>
    <mergeCell ref="D50:F53"/>
    <mergeCell ref="G50:G53"/>
    <mergeCell ref="A49:G49"/>
    <mergeCell ref="A50:A57"/>
    <mergeCell ref="A16:A19"/>
    <mergeCell ref="B16:B19"/>
    <mergeCell ref="C16:C19"/>
    <mergeCell ref="A15:G15"/>
    <mergeCell ref="D12:F12"/>
    <mergeCell ref="A5:H10"/>
    <mergeCell ref="A20:G20"/>
    <mergeCell ref="A21:A24"/>
    <mergeCell ref="B21:B24"/>
    <mergeCell ref="A4:H4"/>
    <mergeCell ref="A67:A70"/>
    <mergeCell ref="B67:B70"/>
    <mergeCell ref="C67:C70"/>
    <mergeCell ref="C21:C24"/>
    <mergeCell ref="D21:F24"/>
    <mergeCell ref="G21:G24"/>
    <mergeCell ref="D33:F36"/>
    <mergeCell ref="A25:H25"/>
    <mergeCell ref="A32:H32"/>
    <mergeCell ref="A63:A66"/>
    <mergeCell ref="B63:B66"/>
    <mergeCell ref="C63:C66"/>
    <mergeCell ref="A62:G62"/>
    <mergeCell ref="A58:A61"/>
    <mergeCell ref="B58:B61"/>
    <mergeCell ref="D58:F61"/>
    <mergeCell ref="G33:G36"/>
    <mergeCell ref="B33:B36"/>
    <mergeCell ref="A33:A36"/>
    <mergeCell ref="C33:C36"/>
    <mergeCell ref="A37:G37"/>
    <mergeCell ref="D38:F41"/>
    <mergeCell ref="G38:G41"/>
    <mergeCell ref="A38:A41"/>
    <mergeCell ref="B38:B41"/>
    <mergeCell ref="C38:C41"/>
    <mergeCell ref="C54:C61"/>
    <mergeCell ref="D54:F57"/>
    <mergeCell ref="G54:G57"/>
    <mergeCell ref="D100:F103"/>
    <mergeCell ref="G100:G103"/>
    <mergeCell ref="D109:F112"/>
    <mergeCell ref="G109:G112"/>
    <mergeCell ref="A89:F94"/>
    <mergeCell ref="A96:A103"/>
    <mergeCell ref="B96:B99"/>
    <mergeCell ref="C96:C99"/>
    <mergeCell ref="D96:F99"/>
    <mergeCell ref="A95:G95"/>
    <mergeCell ref="G96:G99"/>
    <mergeCell ref="A108:G108"/>
    <mergeCell ref="D63:F66"/>
    <mergeCell ref="G89:H94"/>
    <mergeCell ref="G67:G70"/>
    <mergeCell ref="B80:B83"/>
    <mergeCell ref="C80:C83"/>
    <mergeCell ref="D80:F83"/>
    <mergeCell ref="G80:G83"/>
    <mergeCell ref="B76:B79"/>
    <mergeCell ref="C76:C79"/>
    <mergeCell ref="G104:G107"/>
    <mergeCell ref="B122:B125"/>
    <mergeCell ref="C122:C125"/>
    <mergeCell ref="B181:B184"/>
    <mergeCell ref="B168:B171"/>
    <mergeCell ref="C168:C171"/>
    <mergeCell ref="A176:G176"/>
    <mergeCell ref="G177:G180"/>
    <mergeCell ref="G156:G159"/>
    <mergeCell ref="G160:G163"/>
    <mergeCell ref="A156:A171"/>
    <mergeCell ref="A172:A175"/>
    <mergeCell ref="C143:C146"/>
    <mergeCell ref="D143:F146"/>
    <mergeCell ref="G143:G146"/>
    <mergeCell ref="C100:C107"/>
    <mergeCell ref="B118:B121"/>
    <mergeCell ref="A130:A133"/>
    <mergeCell ref="G122:G125"/>
    <mergeCell ref="A135:H141"/>
    <mergeCell ref="G118:G121"/>
    <mergeCell ref="D130:F133"/>
    <mergeCell ref="G130:G133"/>
    <mergeCell ref="B130:B133"/>
    <mergeCell ref="D151:F154"/>
    <mergeCell ref="C147:C154"/>
    <mergeCell ref="D122:F125"/>
    <mergeCell ref="C109:C112"/>
    <mergeCell ref="C118:C121"/>
    <mergeCell ref="D118:F121"/>
    <mergeCell ref="A104:A107"/>
    <mergeCell ref="B104:B107"/>
    <mergeCell ref="D104:F107"/>
    <mergeCell ref="C130:C133"/>
    <mergeCell ref="A134:G134"/>
    <mergeCell ref="A185:A188"/>
    <mergeCell ref="B185:B188"/>
    <mergeCell ref="C185:C188"/>
    <mergeCell ref="D185:F188"/>
    <mergeCell ref="D147:F150"/>
    <mergeCell ref="G147:G150"/>
    <mergeCell ref="C181:C184"/>
    <mergeCell ref="D181:F184"/>
    <mergeCell ref="D168:F171"/>
    <mergeCell ref="C177:C180"/>
    <mergeCell ref="D177:F180"/>
    <mergeCell ref="B156:B159"/>
    <mergeCell ref="C156:C159"/>
    <mergeCell ref="D156:F159"/>
    <mergeCell ref="B160:B163"/>
    <mergeCell ref="D160:F163"/>
    <mergeCell ref="B177:B180"/>
    <mergeCell ref="A177:A184"/>
    <mergeCell ref="A143:A150"/>
    <mergeCell ref="G185:G188"/>
    <mergeCell ref="G181:G184"/>
    <mergeCell ref="G151:G154"/>
    <mergeCell ref="B143:B146"/>
    <mergeCell ref="B147:B150"/>
    <mergeCell ref="B201:B204"/>
    <mergeCell ref="D201:F204"/>
    <mergeCell ref="G201:G204"/>
    <mergeCell ref="C201:C204"/>
    <mergeCell ref="A189:G189"/>
    <mergeCell ref="A190:F195"/>
    <mergeCell ref="A196:G196"/>
    <mergeCell ref="A197:A204"/>
    <mergeCell ref="B197:B200"/>
    <mergeCell ref="C197:C200"/>
    <mergeCell ref="D197:F200"/>
    <mergeCell ref="G197:G200"/>
    <mergeCell ref="A239:A242"/>
    <mergeCell ref="B227:B230"/>
    <mergeCell ref="C227:C230"/>
    <mergeCell ref="D227:F230"/>
    <mergeCell ref="G227:G230"/>
    <mergeCell ref="A243:A246"/>
    <mergeCell ref="A231:A234"/>
    <mergeCell ref="B231:B234"/>
    <mergeCell ref="C231:C234"/>
    <mergeCell ref="D231:F234"/>
    <mergeCell ref="G231:G234"/>
    <mergeCell ref="A219:A230"/>
    <mergeCell ref="B219:B222"/>
    <mergeCell ref="C219:C222"/>
    <mergeCell ref="D219:F222"/>
    <mergeCell ref="G219:G222"/>
    <mergeCell ref="B223:B226"/>
    <mergeCell ref="C223:C226"/>
    <mergeCell ref="D223:F226"/>
    <mergeCell ref="G223:G226"/>
    <mergeCell ref="A235:A238"/>
    <mergeCell ref="A218:G218"/>
    <mergeCell ref="G205:G208"/>
    <mergeCell ref="A209:G209"/>
    <mergeCell ref="A210:A213"/>
    <mergeCell ref="B210:B213"/>
    <mergeCell ref="C210:C213"/>
    <mergeCell ref="D210:F213"/>
    <mergeCell ref="G210:G213"/>
    <mergeCell ref="A205:A208"/>
    <mergeCell ref="B205:B208"/>
    <mergeCell ref="D205:F208"/>
    <mergeCell ref="C205:C208"/>
    <mergeCell ref="A214:A217"/>
    <mergeCell ref="B214:B217"/>
    <mergeCell ref="C214:C217"/>
    <mergeCell ref="D214:F217"/>
    <mergeCell ref="G214:G217"/>
    <mergeCell ref="C1:D1"/>
    <mergeCell ref="H160:H163"/>
    <mergeCell ref="B164:B167"/>
    <mergeCell ref="D164:F167"/>
    <mergeCell ref="G164:G167"/>
    <mergeCell ref="H164:H167"/>
    <mergeCell ref="B172:B175"/>
    <mergeCell ref="C172:C175"/>
    <mergeCell ref="D172:F175"/>
    <mergeCell ref="G172:G175"/>
    <mergeCell ref="H172:H175"/>
    <mergeCell ref="G168:G171"/>
    <mergeCell ref="C160:C167"/>
    <mergeCell ref="D16:F19"/>
    <mergeCell ref="B54:B57"/>
    <mergeCell ref="G16:G19"/>
    <mergeCell ref="C126:C129"/>
    <mergeCell ref="D126:F129"/>
    <mergeCell ref="G126:G129"/>
    <mergeCell ref="G113:G116"/>
    <mergeCell ref="A142:G142"/>
    <mergeCell ref="A155:G155"/>
    <mergeCell ref="A151:A154"/>
    <mergeCell ref="B151:B154"/>
  </mergeCells>
  <hyperlinks>
    <hyperlink ref="A205:A208" r:id="rId1" display="VC-2282V" xr:uid="{00000000-0004-0000-0200-000000000000}"/>
    <hyperlink ref="A197:A204" r:id="rId2" display="VC-2282" xr:uid="{00000000-0004-0000-0200-000001000000}"/>
    <hyperlink ref="A210:A213" r:id="rId3" display="VC-2382" xr:uid="{00000000-0004-0000-0200-000002000000}"/>
    <hyperlink ref="A219:A230" r:id="rId4" display="VC-2482" xr:uid="{00000000-0004-0000-0200-000003000000}"/>
    <hyperlink ref="A231:A234" r:id="rId5" display="VC-2482V" xr:uid="{00000000-0004-0000-0200-000004000000}"/>
    <hyperlink ref="A214:A217" r:id="rId6" display="VC-2382V" xr:uid="{00000000-0004-0000-0200-000005000000}"/>
    <hyperlink ref="A96:A103" r:id="rId7" display="VC-2264" xr:uid="{00000000-0004-0000-0200-000006000000}"/>
    <hyperlink ref="A104:A107" r:id="rId8" display="VC-2264V" xr:uid="{00000000-0004-0000-0200-000007000000}"/>
    <hyperlink ref="A109:A112" r:id="rId9" display="VC-2364" xr:uid="{00000000-0004-0000-0200-000008000000}"/>
    <hyperlink ref="A118:A129" r:id="rId10" display="VC-2464" xr:uid="{00000000-0004-0000-0200-000009000000}"/>
    <hyperlink ref="A130:A133" r:id="rId11" display="VC-2464V" xr:uid="{00000000-0004-0000-0200-00000A000000}"/>
    <hyperlink ref="A113:A116" r:id="rId12" display="VC-2364V" xr:uid="{00000000-0004-0000-0200-00000B000000}"/>
  </hyperlinks>
  <pageMargins left="0.7" right="0.7" top="0.75" bottom="0.75" header="0.3" footer="0.3"/>
  <pageSetup paperSize="9" orientation="portrait" r:id="rId13"/>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12">
    <tabColor rgb="FF00B0F0"/>
  </sheetPr>
  <dimension ref="A1:I295"/>
  <sheetViews>
    <sheetView zoomScaleNormal="100" workbookViewId="0">
      <selection activeCell="J3" sqref="J3"/>
    </sheetView>
  </sheetViews>
  <sheetFormatPr defaultRowHeight="14.5"/>
  <cols>
    <col min="1" max="1" width="18.7265625" style="6" customWidth="1"/>
    <col min="2" max="2" width="16.81640625" customWidth="1"/>
    <col min="3" max="3" width="16.81640625" style="3" customWidth="1"/>
    <col min="4" max="5" width="25.7265625" style="4" customWidth="1"/>
    <col min="6" max="6" width="17.26953125" style="4" customWidth="1"/>
    <col min="7" max="7" width="12.36328125" style="11" customWidth="1"/>
    <col min="8" max="8" width="9.1796875" style="11" hidden="1" customWidth="1"/>
    <col min="9" max="9" width="8.7265625" hidden="1" customWidth="1"/>
  </cols>
  <sheetData>
    <row r="1" spans="1:9" ht="95.5" customHeight="1">
      <c r="A1"/>
      <c r="C1" s="48" t="s">
        <v>729</v>
      </c>
      <c r="D1" s="48"/>
      <c r="E1"/>
      <c r="F1"/>
      <c r="G1"/>
      <c r="H1"/>
    </row>
    <row r="2" spans="1:9" s="1" customFormat="1" ht="27" customHeight="1" thickBot="1">
      <c r="A2" s="454" t="s">
        <v>6</v>
      </c>
      <c r="B2" s="454"/>
      <c r="C2" s="454"/>
      <c r="D2" s="454"/>
      <c r="E2" s="454"/>
      <c r="F2" s="454"/>
      <c r="G2" s="454"/>
      <c r="H2" s="454"/>
    </row>
    <row r="3" spans="1:9" s="2" customFormat="1" ht="66" customHeight="1" thickBot="1">
      <c r="A3" s="12" t="s">
        <v>0</v>
      </c>
      <c r="B3" s="287" t="s">
        <v>2</v>
      </c>
      <c r="C3" s="287"/>
      <c r="D3" s="287" t="s">
        <v>3</v>
      </c>
      <c r="E3" s="287"/>
      <c r="F3" s="287"/>
      <c r="G3" s="466" t="s">
        <v>730</v>
      </c>
      <c r="H3" s="34"/>
      <c r="I3" s="2">
        <f>3.6/100</f>
        <v>3.6000000000000004E-2</v>
      </c>
    </row>
    <row r="4" spans="1:9" ht="15.75" customHeight="1">
      <c r="A4" s="285" t="s">
        <v>101</v>
      </c>
      <c r="B4" s="286"/>
      <c r="C4" s="286"/>
      <c r="D4" s="286"/>
      <c r="E4" s="286"/>
      <c r="F4" s="286"/>
      <c r="G4" s="286"/>
      <c r="H4" s="286"/>
    </row>
    <row r="5" spans="1:9" ht="15" customHeight="1">
      <c r="A5" s="439" t="s">
        <v>167</v>
      </c>
      <c r="B5" s="415"/>
      <c r="C5" s="415"/>
      <c r="D5" s="407" t="s">
        <v>168</v>
      </c>
      <c r="E5" s="407"/>
      <c r="F5" s="407"/>
      <c r="G5" s="409"/>
      <c r="H5" s="409"/>
    </row>
    <row r="6" spans="1:9" ht="15" customHeight="1">
      <c r="A6" s="439"/>
      <c r="B6" s="415"/>
      <c r="C6" s="415"/>
      <c r="D6" s="407"/>
      <c r="E6" s="407"/>
      <c r="F6" s="407"/>
      <c r="G6" s="409"/>
      <c r="H6" s="409"/>
    </row>
    <row r="7" spans="1:9" ht="15" customHeight="1">
      <c r="A7" s="439"/>
      <c r="B7" s="415"/>
      <c r="C7" s="415"/>
      <c r="D7" s="407"/>
      <c r="E7" s="407"/>
      <c r="F7" s="407"/>
      <c r="G7" s="409"/>
      <c r="H7" s="409"/>
    </row>
    <row r="8" spans="1:9" ht="15" customHeight="1">
      <c r="A8" s="408" t="s">
        <v>102</v>
      </c>
      <c r="B8" s="415"/>
      <c r="C8" s="415"/>
      <c r="D8" s="411" t="s">
        <v>103</v>
      </c>
      <c r="E8" s="411"/>
      <c r="F8" s="411"/>
      <c r="G8" s="409">
        <f>I8</f>
        <v>27</v>
      </c>
      <c r="H8" s="409">
        <v>435</v>
      </c>
      <c r="I8">
        <f>ROUND(H8*$I$3*1.2*1.45,0)</f>
        <v>27</v>
      </c>
    </row>
    <row r="9" spans="1:9" ht="15" customHeight="1">
      <c r="A9" s="408"/>
      <c r="B9" s="415"/>
      <c r="C9" s="415"/>
      <c r="D9" s="411"/>
      <c r="E9" s="411"/>
      <c r="F9" s="411"/>
      <c r="G9" s="409"/>
      <c r="H9" s="409"/>
      <c r="I9">
        <f t="shared" ref="I9:I72" si="0">ROUND(H9*$I$3*1.2*1.45,0)</f>
        <v>0</v>
      </c>
    </row>
    <row r="10" spans="1:9" ht="15" customHeight="1">
      <c r="A10" s="408"/>
      <c r="B10" s="415"/>
      <c r="C10" s="415"/>
      <c r="D10" s="411"/>
      <c r="E10" s="411"/>
      <c r="F10" s="411"/>
      <c r="G10" s="409"/>
      <c r="H10" s="409"/>
      <c r="I10">
        <f t="shared" si="0"/>
        <v>0</v>
      </c>
    </row>
    <row r="11" spans="1:9" ht="15" customHeight="1">
      <c r="A11" s="408"/>
      <c r="B11" s="415"/>
      <c r="C11" s="415"/>
      <c r="D11" s="411"/>
      <c r="E11" s="411"/>
      <c r="F11" s="411"/>
      <c r="G11" s="409"/>
      <c r="H11" s="409"/>
      <c r="I11">
        <f t="shared" si="0"/>
        <v>0</v>
      </c>
    </row>
    <row r="12" spans="1:9" ht="15" customHeight="1">
      <c r="A12" s="408" t="s">
        <v>104</v>
      </c>
      <c r="B12" s="415"/>
      <c r="C12" s="415"/>
      <c r="D12" s="411" t="s">
        <v>105</v>
      </c>
      <c r="E12" s="411"/>
      <c r="F12" s="411"/>
      <c r="G12" s="409">
        <f t="shared" ref="G12:G43" si="1">I12</f>
        <v>35</v>
      </c>
      <c r="H12" s="409">
        <v>552</v>
      </c>
      <c r="I12">
        <f t="shared" si="0"/>
        <v>35</v>
      </c>
    </row>
    <row r="13" spans="1:9" ht="15" customHeight="1">
      <c r="A13" s="408"/>
      <c r="B13" s="415"/>
      <c r="C13" s="415"/>
      <c r="D13" s="411"/>
      <c r="E13" s="411"/>
      <c r="F13" s="411"/>
      <c r="G13" s="409"/>
      <c r="H13" s="409"/>
      <c r="I13">
        <f t="shared" si="0"/>
        <v>0</v>
      </c>
    </row>
    <row r="14" spans="1:9" ht="15" customHeight="1">
      <c r="A14" s="408"/>
      <c r="B14" s="415"/>
      <c r="C14" s="415"/>
      <c r="D14" s="411"/>
      <c r="E14" s="411"/>
      <c r="F14" s="411"/>
      <c r="G14" s="409"/>
      <c r="H14" s="409"/>
      <c r="I14">
        <f t="shared" si="0"/>
        <v>0</v>
      </c>
    </row>
    <row r="15" spans="1:9" ht="15" customHeight="1">
      <c r="A15" s="408"/>
      <c r="B15" s="415"/>
      <c r="C15" s="415"/>
      <c r="D15" s="411"/>
      <c r="E15" s="411"/>
      <c r="F15" s="411"/>
      <c r="G15" s="409"/>
      <c r="H15" s="409"/>
      <c r="I15">
        <f t="shared" si="0"/>
        <v>0</v>
      </c>
    </row>
    <row r="16" spans="1:9" ht="15" customHeight="1">
      <c r="A16" s="408" t="s">
        <v>106</v>
      </c>
      <c r="B16" s="415"/>
      <c r="C16" s="415"/>
      <c r="D16" s="411" t="s">
        <v>107</v>
      </c>
      <c r="E16" s="411"/>
      <c r="F16" s="411"/>
      <c r="G16" s="409">
        <f t="shared" ref="G16:G47" si="2">I16</f>
        <v>58</v>
      </c>
      <c r="H16" s="409">
        <v>924</v>
      </c>
      <c r="I16">
        <f t="shared" si="0"/>
        <v>58</v>
      </c>
    </row>
    <row r="17" spans="1:9" ht="15" customHeight="1">
      <c r="A17" s="408"/>
      <c r="B17" s="415"/>
      <c r="C17" s="415"/>
      <c r="D17" s="411"/>
      <c r="E17" s="411"/>
      <c r="F17" s="411"/>
      <c r="G17" s="409"/>
      <c r="H17" s="409"/>
      <c r="I17">
        <f t="shared" si="0"/>
        <v>0</v>
      </c>
    </row>
    <row r="18" spans="1:9" ht="15" customHeight="1">
      <c r="A18" s="408"/>
      <c r="B18" s="415"/>
      <c r="C18" s="415"/>
      <c r="D18" s="411"/>
      <c r="E18" s="411"/>
      <c r="F18" s="411"/>
      <c r="G18" s="409"/>
      <c r="H18" s="409"/>
      <c r="I18">
        <f t="shared" si="0"/>
        <v>0</v>
      </c>
    </row>
    <row r="19" spans="1:9" ht="15" customHeight="1">
      <c r="A19" s="408"/>
      <c r="B19" s="415"/>
      <c r="C19" s="415"/>
      <c r="D19" s="411"/>
      <c r="E19" s="411"/>
      <c r="F19" s="411"/>
      <c r="G19" s="409"/>
      <c r="H19" s="409"/>
      <c r="I19">
        <f t="shared" si="0"/>
        <v>0</v>
      </c>
    </row>
    <row r="20" spans="1:9" ht="15" customHeight="1">
      <c r="A20" s="408" t="s">
        <v>108</v>
      </c>
      <c r="B20" s="415"/>
      <c r="C20" s="415"/>
      <c r="D20" s="411" t="s">
        <v>109</v>
      </c>
      <c r="E20" s="411"/>
      <c r="F20" s="411"/>
      <c r="G20" s="409">
        <f t="shared" ref="G20:G51" si="3">I20</f>
        <v>86</v>
      </c>
      <c r="H20" s="409">
        <v>1380</v>
      </c>
      <c r="I20">
        <f t="shared" si="0"/>
        <v>86</v>
      </c>
    </row>
    <row r="21" spans="1:9" ht="15" customHeight="1">
      <c r="A21" s="408"/>
      <c r="B21" s="415"/>
      <c r="C21" s="415"/>
      <c r="D21" s="411"/>
      <c r="E21" s="411"/>
      <c r="F21" s="411"/>
      <c r="G21" s="409"/>
      <c r="H21" s="409"/>
      <c r="I21">
        <f t="shared" si="0"/>
        <v>0</v>
      </c>
    </row>
    <row r="22" spans="1:9" ht="15" customHeight="1">
      <c r="A22" s="408"/>
      <c r="B22" s="415"/>
      <c r="C22" s="415"/>
      <c r="D22" s="411"/>
      <c r="E22" s="411"/>
      <c r="F22" s="411"/>
      <c r="G22" s="409"/>
      <c r="H22" s="409"/>
      <c r="I22">
        <f t="shared" si="0"/>
        <v>0</v>
      </c>
    </row>
    <row r="23" spans="1:9" ht="15" customHeight="1">
      <c r="A23" s="408"/>
      <c r="B23" s="415"/>
      <c r="C23" s="415"/>
      <c r="D23" s="411"/>
      <c r="E23" s="411"/>
      <c r="F23" s="411"/>
      <c r="G23" s="409"/>
      <c r="H23" s="409"/>
      <c r="I23">
        <f t="shared" si="0"/>
        <v>0</v>
      </c>
    </row>
    <row r="24" spans="1:9" ht="15" customHeight="1">
      <c r="A24" s="408" t="s">
        <v>110</v>
      </c>
      <c r="B24" s="415"/>
      <c r="C24" s="415"/>
      <c r="D24" s="411" t="s">
        <v>111</v>
      </c>
      <c r="E24" s="411"/>
      <c r="F24" s="411"/>
      <c r="G24" s="409">
        <f t="shared" ref="G24:G55" si="4">I24</f>
        <v>139</v>
      </c>
      <c r="H24" s="409">
        <v>2221</v>
      </c>
      <c r="I24">
        <f t="shared" si="0"/>
        <v>139</v>
      </c>
    </row>
    <row r="25" spans="1:9" ht="15" customHeight="1">
      <c r="A25" s="408"/>
      <c r="B25" s="415"/>
      <c r="C25" s="415"/>
      <c r="D25" s="411"/>
      <c r="E25" s="411"/>
      <c r="F25" s="411"/>
      <c r="G25" s="409"/>
      <c r="H25" s="409"/>
      <c r="I25">
        <f t="shared" si="0"/>
        <v>0</v>
      </c>
    </row>
    <row r="26" spans="1:9" ht="15" customHeight="1">
      <c r="A26" s="408"/>
      <c r="B26" s="415"/>
      <c r="C26" s="415"/>
      <c r="D26" s="411"/>
      <c r="E26" s="411"/>
      <c r="F26" s="411"/>
      <c r="G26" s="409"/>
      <c r="H26" s="409"/>
      <c r="I26">
        <f t="shared" si="0"/>
        <v>0</v>
      </c>
    </row>
    <row r="27" spans="1:9" ht="15" customHeight="1">
      <c r="A27" s="408"/>
      <c r="B27" s="415"/>
      <c r="C27" s="415"/>
      <c r="D27" s="411"/>
      <c r="E27" s="411"/>
      <c r="F27" s="411"/>
      <c r="G27" s="409"/>
      <c r="H27" s="409"/>
      <c r="I27">
        <f t="shared" si="0"/>
        <v>0</v>
      </c>
    </row>
    <row r="28" spans="1:9" ht="15.75" customHeight="1">
      <c r="A28" s="408" t="s">
        <v>170</v>
      </c>
      <c r="B28" s="415"/>
      <c r="C28" s="415"/>
      <c r="D28" s="411" t="s">
        <v>169</v>
      </c>
      <c r="E28" s="411"/>
      <c r="F28" s="411"/>
      <c r="G28" s="409">
        <f t="shared" ref="G28:G59" si="5">I28</f>
        <v>198</v>
      </c>
      <c r="H28" s="444">
        <v>3163</v>
      </c>
      <c r="I28">
        <f t="shared" si="0"/>
        <v>198</v>
      </c>
    </row>
    <row r="29" spans="1:9" ht="15.75" customHeight="1">
      <c r="A29" s="408"/>
      <c r="B29" s="415"/>
      <c r="C29" s="415"/>
      <c r="D29" s="411"/>
      <c r="E29" s="411"/>
      <c r="F29" s="411"/>
      <c r="G29" s="409"/>
      <c r="H29" s="444"/>
      <c r="I29">
        <f t="shared" si="0"/>
        <v>0</v>
      </c>
    </row>
    <row r="30" spans="1:9" ht="15.75" customHeight="1">
      <c r="A30" s="408"/>
      <c r="B30" s="415"/>
      <c r="C30" s="415"/>
      <c r="D30" s="411"/>
      <c r="E30" s="411"/>
      <c r="F30" s="411"/>
      <c r="G30" s="409"/>
      <c r="H30" s="444"/>
      <c r="I30">
        <f t="shared" si="0"/>
        <v>0</v>
      </c>
    </row>
    <row r="31" spans="1:9" ht="27" customHeight="1">
      <c r="A31" s="408"/>
      <c r="B31" s="415"/>
      <c r="C31" s="415"/>
      <c r="D31" s="411"/>
      <c r="E31" s="411"/>
      <c r="F31" s="411"/>
      <c r="G31" s="409"/>
      <c r="H31" s="444"/>
      <c r="I31">
        <f t="shared" si="0"/>
        <v>0</v>
      </c>
    </row>
    <row r="32" spans="1:9" ht="15" customHeight="1">
      <c r="A32" s="408" t="s">
        <v>337</v>
      </c>
      <c r="B32" s="418"/>
      <c r="C32" s="419"/>
      <c r="D32" s="424" t="s">
        <v>336</v>
      </c>
      <c r="E32" s="425"/>
      <c r="F32" s="426"/>
      <c r="G32" s="409">
        <f t="shared" ref="G32:G63" si="6">I32</f>
        <v>219</v>
      </c>
      <c r="H32" s="444">
        <v>3494</v>
      </c>
      <c r="I32">
        <f t="shared" si="0"/>
        <v>219</v>
      </c>
    </row>
    <row r="33" spans="1:9" ht="15" customHeight="1">
      <c r="A33" s="408"/>
      <c r="B33" s="420"/>
      <c r="C33" s="421"/>
      <c r="D33" s="427"/>
      <c r="E33" s="428"/>
      <c r="F33" s="429"/>
      <c r="G33" s="409"/>
      <c r="H33" s="444"/>
      <c r="I33">
        <f t="shared" si="0"/>
        <v>0</v>
      </c>
    </row>
    <row r="34" spans="1:9" ht="15" customHeight="1">
      <c r="A34" s="408"/>
      <c r="B34" s="420"/>
      <c r="C34" s="421"/>
      <c r="D34" s="427"/>
      <c r="E34" s="428"/>
      <c r="F34" s="429"/>
      <c r="G34" s="409"/>
      <c r="H34" s="444"/>
      <c r="I34">
        <f t="shared" si="0"/>
        <v>0</v>
      </c>
    </row>
    <row r="35" spans="1:9" ht="31.5" customHeight="1">
      <c r="A35" s="408"/>
      <c r="B35" s="422"/>
      <c r="C35" s="423"/>
      <c r="D35" s="430"/>
      <c r="E35" s="431"/>
      <c r="F35" s="432"/>
      <c r="G35" s="409"/>
      <c r="H35" s="444"/>
      <c r="I35">
        <f t="shared" si="0"/>
        <v>0</v>
      </c>
    </row>
    <row r="36" spans="1:9">
      <c r="A36" s="408" t="s">
        <v>112</v>
      </c>
      <c r="B36" s="415"/>
      <c r="C36" s="415"/>
      <c r="D36" s="411" t="s">
        <v>113</v>
      </c>
      <c r="E36" s="411"/>
      <c r="F36" s="411"/>
      <c r="G36" s="409">
        <f t="shared" ref="G36:G67" si="7">I36</f>
        <v>159</v>
      </c>
      <c r="H36" s="409">
        <v>2535</v>
      </c>
      <c r="I36">
        <f t="shared" si="0"/>
        <v>159</v>
      </c>
    </row>
    <row r="37" spans="1:9">
      <c r="A37" s="408"/>
      <c r="B37" s="415"/>
      <c r="C37" s="415"/>
      <c r="D37" s="411"/>
      <c r="E37" s="411"/>
      <c r="F37" s="411"/>
      <c r="G37" s="409"/>
      <c r="H37" s="409"/>
      <c r="I37">
        <f t="shared" si="0"/>
        <v>0</v>
      </c>
    </row>
    <row r="38" spans="1:9">
      <c r="A38" s="408"/>
      <c r="B38" s="415"/>
      <c r="C38" s="415"/>
      <c r="D38" s="411"/>
      <c r="E38" s="411"/>
      <c r="F38" s="411"/>
      <c r="G38" s="409"/>
      <c r="H38" s="409"/>
      <c r="I38">
        <f t="shared" si="0"/>
        <v>0</v>
      </c>
    </row>
    <row r="39" spans="1:9">
      <c r="A39" s="408"/>
      <c r="B39" s="415"/>
      <c r="C39" s="415"/>
      <c r="D39" s="411"/>
      <c r="E39" s="411"/>
      <c r="F39" s="411"/>
      <c r="G39" s="409"/>
      <c r="H39" s="409"/>
      <c r="I39">
        <f t="shared" si="0"/>
        <v>0</v>
      </c>
    </row>
    <row r="40" spans="1:9" ht="15.75" customHeight="1">
      <c r="A40" s="413" t="s">
        <v>171</v>
      </c>
      <c r="B40" s="415"/>
      <c r="C40" s="415"/>
      <c r="D40" s="411" t="s">
        <v>172</v>
      </c>
      <c r="E40" s="411"/>
      <c r="F40" s="411"/>
      <c r="G40" s="409">
        <f t="shared" ref="G40:G87" si="8">I40</f>
        <v>220</v>
      </c>
      <c r="H40" s="409">
        <v>3512</v>
      </c>
      <c r="I40">
        <f t="shared" si="0"/>
        <v>220</v>
      </c>
    </row>
    <row r="41" spans="1:9" ht="15.75" customHeight="1">
      <c r="A41" s="413"/>
      <c r="B41" s="415"/>
      <c r="C41" s="415"/>
      <c r="D41" s="411"/>
      <c r="E41" s="411"/>
      <c r="F41" s="411"/>
      <c r="G41" s="409"/>
      <c r="H41" s="409"/>
      <c r="I41">
        <f t="shared" si="0"/>
        <v>0</v>
      </c>
    </row>
    <row r="42" spans="1:9" ht="15.75" customHeight="1">
      <c r="A42" s="413"/>
      <c r="B42" s="415"/>
      <c r="C42" s="415"/>
      <c r="D42" s="411"/>
      <c r="E42" s="411"/>
      <c r="F42" s="411"/>
      <c r="G42" s="409"/>
      <c r="H42" s="409"/>
      <c r="I42">
        <f t="shared" si="0"/>
        <v>0</v>
      </c>
    </row>
    <row r="43" spans="1:9" ht="15.75" customHeight="1">
      <c r="A43" s="413"/>
      <c r="B43" s="415"/>
      <c r="C43" s="415"/>
      <c r="D43" s="411"/>
      <c r="E43" s="411"/>
      <c r="F43" s="411"/>
      <c r="G43" s="409"/>
      <c r="H43" s="409"/>
      <c r="I43">
        <f t="shared" si="0"/>
        <v>0</v>
      </c>
    </row>
    <row r="44" spans="1:9" ht="15" customHeight="1">
      <c r="A44" s="408" t="s">
        <v>114</v>
      </c>
      <c r="B44" s="415"/>
      <c r="C44" s="415"/>
      <c r="D44" s="411" t="s">
        <v>115</v>
      </c>
      <c r="E44" s="411"/>
      <c r="F44" s="411"/>
      <c r="G44" s="409">
        <f t="shared" ref="G44:G87" si="9">I44</f>
        <v>267</v>
      </c>
      <c r="H44" s="409">
        <v>4268</v>
      </c>
      <c r="I44">
        <f t="shared" si="0"/>
        <v>267</v>
      </c>
    </row>
    <row r="45" spans="1:9" ht="15" customHeight="1">
      <c r="A45" s="408"/>
      <c r="B45" s="415"/>
      <c r="C45" s="415"/>
      <c r="D45" s="411"/>
      <c r="E45" s="411"/>
      <c r="F45" s="411"/>
      <c r="G45" s="409"/>
      <c r="H45" s="409"/>
      <c r="I45">
        <f t="shared" si="0"/>
        <v>0</v>
      </c>
    </row>
    <row r="46" spans="1:9" ht="15" customHeight="1">
      <c r="A46" s="408"/>
      <c r="B46" s="415"/>
      <c r="C46" s="415"/>
      <c r="D46" s="411"/>
      <c r="E46" s="411"/>
      <c r="F46" s="411"/>
      <c r="G46" s="409"/>
      <c r="H46" s="409"/>
      <c r="I46">
        <f t="shared" si="0"/>
        <v>0</v>
      </c>
    </row>
    <row r="47" spans="1:9" ht="15.75" customHeight="1">
      <c r="A47" s="408"/>
      <c r="B47" s="415"/>
      <c r="C47" s="415"/>
      <c r="D47" s="411"/>
      <c r="E47" s="411"/>
      <c r="F47" s="411"/>
      <c r="G47" s="409"/>
      <c r="H47" s="409"/>
      <c r="I47">
        <f t="shared" si="0"/>
        <v>0</v>
      </c>
    </row>
    <row r="48" spans="1:9" ht="15.75" customHeight="1">
      <c r="A48" s="413" t="s">
        <v>174</v>
      </c>
      <c r="B48" s="415"/>
      <c r="C48" s="415"/>
      <c r="D48" s="411" t="s">
        <v>173</v>
      </c>
      <c r="E48" s="411"/>
      <c r="F48" s="411"/>
      <c r="G48" s="409">
        <f t="shared" ref="G48:G87" si="10">I48</f>
        <v>205</v>
      </c>
      <c r="H48" s="409">
        <v>3279</v>
      </c>
      <c r="I48">
        <f t="shared" si="0"/>
        <v>205</v>
      </c>
    </row>
    <row r="49" spans="1:9" ht="15.75" customHeight="1">
      <c r="A49" s="413"/>
      <c r="B49" s="415"/>
      <c r="C49" s="415"/>
      <c r="D49" s="411"/>
      <c r="E49" s="411"/>
      <c r="F49" s="411"/>
      <c r="G49" s="409"/>
      <c r="H49" s="409"/>
      <c r="I49">
        <f t="shared" si="0"/>
        <v>0</v>
      </c>
    </row>
    <row r="50" spans="1:9" ht="15.75" customHeight="1">
      <c r="A50" s="413"/>
      <c r="B50" s="415"/>
      <c r="C50" s="415"/>
      <c r="D50" s="411"/>
      <c r="E50" s="411"/>
      <c r="F50" s="411"/>
      <c r="G50" s="409"/>
      <c r="H50" s="409"/>
      <c r="I50">
        <f t="shared" si="0"/>
        <v>0</v>
      </c>
    </row>
    <row r="51" spans="1:9" ht="15.75" customHeight="1">
      <c r="A51" s="413"/>
      <c r="B51" s="415"/>
      <c r="C51" s="415"/>
      <c r="D51" s="411"/>
      <c r="E51" s="411"/>
      <c r="F51" s="411"/>
      <c r="G51" s="409"/>
      <c r="H51" s="409"/>
      <c r="I51">
        <f t="shared" si="0"/>
        <v>0</v>
      </c>
    </row>
    <row r="52" spans="1:9" ht="15.75" customHeight="1">
      <c r="A52" s="413" t="s">
        <v>175</v>
      </c>
      <c r="B52" s="418"/>
      <c r="C52" s="419"/>
      <c r="D52" s="411" t="s">
        <v>176</v>
      </c>
      <c r="E52" s="411"/>
      <c r="F52" s="411"/>
      <c r="G52" s="409">
        <f t="shared" ref="G52:G87" si="11">I52</f>
        <v>257</v>
      </c>
      <c r="H52" s="409">
        <v>4099</v>
      </c>
      <c r="I52">
        <f t="shared" si="0"/>
        <v>257</v>
      </c>
    </row>
    <row r="53" spans="1:9" ht="15.75" customHeight="1">
      <c r="A53" s="413"/>
      <c r="B53" s="420"/>
      <c r="C53" s="421"/>
      <c r="D53" s="411"/>
      <c r="E53" s="411"/>
      <c r="F53" s="411"/>
      <c r="G53" s="409"/>
      <c r="H53" s="409"/>
      <c r="I53">
        <f t="shared" si="0"/>
        <v>0</v>
      </c>
    </row>
    <row r="54" spans="1:9" ht="15.75" customHeight="1">
      <c r="A54" s="413"/>
      <c r="B54" s="420"/>
      <c r="C54" s="421"/>
      <c r="D54" s="411"/>
      <c r="E54" s="411"/>
      <c r="F54" s="411"/>
      <c r="G54" s="409"/>
      <c r="H54" s="409"/>
      <c r="I54">
        <f t="shared" si="0"/>
        <v>0</v>
      </c>
    </row>
    <row r="55" spans="1:9" ht="15.75" customHeight="1">
      <c r="A55" s="413"/>
      <c r="B55" s="420"/>
      <c r="C55" s="421"/>
      <c r="D55" s="411"/>
      <c r="E55" s="411"/>
      <c r="F55" s="411"/>
      <c r="G55" s="409"/>
      <c r="H55" s="409"/>
      <c r="I55">
        <f t="shared" si="0"/>
        <v>0</v>
      </c>
    </row>
    <row r="56" spans="1:9" ht="15.75" customHeight="1">
      <c r="A56" s="413" t="s">
        <v>338</v>
      </c>
      <c r="B56" s="420"/>
      <c r="C56" s="421"/>
      <c r="D56" s="417" t="s">
        <v>339</v>
      </c>
      <c r="E56" s="417"/>
      <c r="F56" s="417"/>
      <c r="G56" s="409">
        <f t="shared" ref="G56:G87" si="12">I56</f>
        <v>277</v>
      </c>
      <c r="H56" s="409">
        <v>4430</v>
      </c>
      <c r="I56">
        <f t="shared" si="0"/>
        <v>277</v>
      </c>
    </row>
    <row r="57" spans="1:9" ht="30" customHeight="1">
      <c r="A57" s="413"/>
      <c r="B57" s="420"/>
      <c r="C57" s="421"/>
      <c r="D57" s="417"/>
      <c r="E57" s="417"/>
      <c r="F57" s="417"/>
      <c r="G57" s="409"/>
      <c r="H57" s="409"/>
      <c r="I57">
        <f t="shared" si="0"/>
        <v>0</v>
      </c>
    </row>
    <row r="58" spans="1:9" ht="22.5" customHeight="1">
      <c r="A58" s="413"/>
      <c r="B58" s="420"/>
      <c r="C58" s="421"/>
      <c r="D58" s="417"/>
      <c r="E58" s="417"/>
      <c r="F58" s="417"/>
      <c r="G58" s="409"/>
      <c r="H58" s="409"/>
      <c r="I58">
        <f t="shared" si="0"/>
        <v>0</v>
      </c>
    </row>
    <row r="59" spans="1:9" ht="23.25" customHeight="1">
      <c r="A59" s="413"/>
      <c r="B59" s="422"/>
      <c r="C59" s="423"/>
      <c r="D59" s="417"/>
      <c r="E59" s="417"/>
      <c r="F59" s="417"/>
      <c r="G59" s="409"/>
      <c r="H59" s="409"/>
      <c r="I59">
        <f t="shared" si="0"/>
        <v>0</v>
      </c>
    </row>
    <row r="60" spans="1:9" ht="15.75" customHeight="1">
      <c r="A60" s="413" t="s">
        <v>177</v>
      </c>
      <c r="B60" s="440"/>
      <c r="C60" s="441"/>
      <c r="D60" s="412" t="s">
        <v>178</v>
      </c>
      <c r="E60" s="412"/>
      <c r="F60" s="412"/>
      <c r="G60" s="409">
        <f t="shared" ref="G60:G87" si="13">I60</f>
        <v>334</v>
      </c>
      <c r="H60" s="409">
        <v>5334</v>
      </c>
      <c r="I60">
        <f t="shared" si="0"/>
        <v>334</v>
      </c>
    </row>
    <row r="61" spans="1:9" ht="15.75" customHeight="1">
      <c r="A61" s="413"/>
      <c r="B61" s="169"/>
      <c r="C61" s="442"/>
      <c r="D61" s="412"/>
      <c r="E61" s="412"/>
      <c r="F61" s="412"/>
      <c r="G61" s="409"/>
      <c r="H61" s="409"/>
      <c r="I61">
        <f t="shared" si="0"/>
        <v>0</v>
      </c>
    </row>
    <row r="62" spans="1:9" ht="15.75" customHeight="1">
      <c r="A62" s="413"/>
      <c r="B62" s="169"/>
      <c r="C62" s="442"/>
      <c r="D62" s="412"/>
      <c r="E62" s="412"/>
      <c r="F62" s="412"/>
      <c r="G62" s="409"/>
      <c r="H62" s="409"/>
      <c r="I62">
        <f t="shared" si="0"/>
        <v>0</v>
      </c>
    </row>
    <row r="63" spans="1:9" ht="30.75" customHeight="1">
      <c r="A63" s="413"/>
      <c r="B63" s="169"/>
      <c r="C63" s="442"/>
      <c r="D63" s="412"/>
      <c r="E63" s="412"/>
      <c r="F63" s="412"/>
      <c r="G63" s="409"/>
      <c r="H63" s="409"/>
      <c r="I63">
        <f t="shared" si="0"/>
        <v>0</v>
      </c>
    </row>
    <row r="64" spans="1:9" ht="15.75" customHeight="1">
      <c r="A64" s="413" t="s">
        <v>340</v>
      </c>
      <c r="B64" s="169"/>
      <c r="C64" s="442"/>
      <c r="D64" s="412" t="s">
        <v>341</v>
      </c>
      <c r="E64" s="412"/>
      <c r="F64" s="412"/>
      <c r="G64" s="409">
        <f t="shared" ref="G64:G87" si="14">I64</f>
        <v>355</v>
      </c>
      <c r="H64" s="409">
        <v>5664</v>
      </c>
      <c r="I64">
        <f t="shared" si="0"/>
        <v>355</v>
      </c>
    </row>
    <row r="65" spans="1:9" ht="15.75" customHeight="1">
      <c r="A65" s="413"/>
      <c r="B65" s="169"/>
      <c r="C65" s="442"/>
      <c r="D65" s="412"/>
      <c r="E65" s="412"/>
      <c r="F65" s="412"/>
      <c r="G65" s="409"/>
      <c r="H65" s="409"/>
      <c r="I65">
        <f t="shared" si="0"/>
        <v>0</v>
      </c>
    </row>
    <row r="66" spans="1:9" ht="15.75" customHeight="1">
      <c r="A66" s="413"/>
      <c r="B66" s="169"/>
      <c r="C66" s="442"/>
      <c r="D66" s="412"/>
      <c r="E66" s="412"/>
      <c r="F66" s="412"/>
      <c r="G66" s="409"/>
      <c r="H66" s="409"/>
      <c r="I66">
        <f t="shared" si="0"/>
        <v>0</v>
      </c>
    </row>
    <row r="67" spans="1:9" ht="42" customHeight="1">
      <c r="A67" s="413"/>
      <c r="B67" s="170"/>
      <c r="C67" s="443"/>
      <c r="D67" s="412"/>
      <c r="E67" s="412"/>
      <c r="F67" s="412"/>
      <c r="G67" s="409"/>
      <c r="H67" s="409"/>
      <c r="I67">
        <f t="shared" si="0"/>
        <v>0</v>
      </c>
    </row>
    <row r="68" spans="1:9" ht="16" customHeight="1">
      <c r="A68" s="413" t="s">
        <v>179</v>
      </c>
      <c r="B68" s="389"/>
      <c r="C68" s="389"/>
      <c r="D68" s="412" t="s">
        <v>184</v>
      </c>
      <c r="E68" s="412"/>
      <c r="F68" s="412"/>
      <c r="G68" s="409">
        <f t="shared" ref="G68:G87" si="15">I68</f>
        <v>246</v>
      </c>
      <c r="H68" s="409">
        <v>3930</v>
      </c>
      <c r="I68">
        <f t="shared" si="0"/>
        <v>246</v>
      </c>
    </row>
    <row r="69" spans="1:9" ht="16" customHeight="1">
      <c r="A69" s="413"/>
      <c r="B69" s="389"/>
      <c r="C69" s="389"/>
      <c r="D69" s="412"/>
      <c r="E69" s="412"/>
      <c r="F69" s="412"/>
      <c r="G69" s="409"/>
      <c r="H69" s="409"/>
      <c r="I69">
        <f t="shared" si="0"/>
        <v>0</v>
      </c>
    </row>
    <row r="70" spans="1:9" ht="16" customHeight="1">
      <c r="A70" s="413"/>
      <c r="B70" s="389"/>
      <c r="C70" s="389"/>
      <c r="D70" s="412"/>
      <c r="E70" s="412"/>
      <c r="F70" s="412"/>
      <c r="G70" s="409"/>
      <c r="H70" s="409"/>
      <c r="I70">
        <f t="shared" si="0"/>
        <v>0</v>
      </c>
    </row>
    <row r="71" spans="1:9" ht="16" customHeight="1">
      <c r="A71" s="413"/>
      <c r="B71" s="389"/>
      <c r="C71" s="389"/>
      <c r="D71" s="412"/>
      <c r="E71" s="412"/>
      <c r="F71" s="412"/>
      <c r="G71" s="409"/>
      <c r="H71" s="409"/>
      <c r="I71">
        <f t="shared" si="0"/>
        <v>0</v>
      </c>
    </row>
    <row r="72" spans="1:9" ht="16" customHeight="1">
      <c r="A72" s="413" t="s">
        <v>180</v>
      </c>
      <c r="B72" s="389"/>
      <c r="C72" s="389"/>
      <c r="D72" s="412" t="s">
        <v>185</v>
      </c>
      <c r="E72" s="412"/>
      <c r="F72" s="412"/>
      <c r="G72" s="409">
        <f t="shared" ref="G72:G87" si="16">I72</f>
        <v>308</v>
      </c>
      <c r="H72" s="409">
        <v>4913</v>
      </c>
      <c r="I72">
        <f t="shared" si="0"/>
        <v>308</v>
      </c>
    </row>
    <row r="73" spans="1:9" ht="16" customHeight="1">
      <c r="A73" s="413"/>
      <c r="B73" s="389"/>
      <c r="C73" s="389"/>
      <c r="D73" s="412"/>
      <c r="E73" s="412"/>
      <c r="F73" s="412"/>
      <c r="G73" s="409"/>
      <c r="H73" s="409"/>
      <c r="I73">
        <f t="shared" ref="I73:I87" si="17">ROUND(H73*$I$3*1.2*1.45,0)</f>
        <v>0</v>
      </c>
    </row>
    <row r="74" spans="1:9" ht="16" customHeight="1">
      <c r="A74" s="413"/>
      <c r="B74" s="389"/>
      <c r="C74" s="389"/>
      <c r="D74" s="412"/>
      <c r="E74" s="412"/>
      <c r="F74" s="412"/>
      <c r="G74" s="409"/>
      <c r="H74" s="409"/>
      <c r="I74">
        <f t="shared" si="17"/>
        <v>0</v>
      </c>
    </row>
    <row r="75" spans="1:9" ht="16" customHeight="1">
      <c r="A75" s="413"/>
      <c r="B75" s="389"/>
      <c r="C75" s="389"/>
      <c r="D75" s="412"/>
      <c r="E75" s="412"/>
      <c r="F75" s="412"/>
      <c r="G75" s="409"/>
      <c r="H75" s="409"/>
      <c r="I75">
        <f t="shared" si="17"/>
        <v>0</v>
      </c>
    </row>
    <row r="76" spans="1:9" ht="16" customHeight="1">
      <c r="A76" s="413" t="s">
        <v>181</v>
      </c>
      <c r="B76" s="389"/>
      <c r="C76" s="389"/>
      <c r="D76" s="412" t="s">
        <v>186</v>
      </c>
      <c r="E76" s="412"/>
      <c r="F76" s="412"/>
      <c r="G76" s="409">
        <f t="shared" ref="G76:G87" si="18">I76</f>
        <v>259</v>
      </c>
      <c r="H76" s="409">
        <v>4140</v>
      </c>
      <c r="I76">
        <f t="shared" si="17"/>
        <v>259</v>
      </c>
    </row>
    <row r="77" spans="1:9" ht="16" customHeight="1">
      <c r="A77" s="413"/>
      <c r="B77" s="389"/>
      <c r="C77" s="389"/>
      <c r="D77" s="412"/>
      <c r="E77" s="412"/>
      <c r="F77" s="412"/>
      <c r="G77" s="409"/>
      <c r="H77" s="409"/>
      <c r="I77">
        <f t="shared" si="17"/>
        <v>0</v>
      </c>
    </row>
    <row r="78" spans="1:9" ht="16" customHeight="1">
      <c r="A78" s="413"/>
      <c r="B78" s="389"/>
      <c r="C78" s="389"/>
      <c r="D78" s="412"/>
      <c r="E78" s="412"/>
      <c r="F78" s="412"/>
      <c r="G78" s="409"/>
      <c r="H78" s="409"/>
      <c r="I78">
        <f t="shared" si="17"/>
        <v>0</v>
      </c>
    </row>
    <row r="79" spans="1:9" ht="16" customHeight="1">
      <c r="A79" s="413"/>
      <c r="B79" s="389"/>
      <c r="C79" s="389"/>
      <c r="D79" s="412"/>
      <c r="E79" s="412"/>
      <c r="F79" s="412"/>
      <c r="G79" s="409"/>
      <c r="H79" s="409"/>
      <c r="I79">
        <f t="shared" si="17"/>
        <v>0</v>
      </c>
    </row>
    <row r="80" spans="1:9" ht="16" customHeight="1">
      <c r="A80" s="413" t="s">
        <v>182</v>
      </c>
      <c r="B80" s="389"/>
      <c r="C80" s="389"/>
      <c r="D80" s="412" t="s">
        <v>186</v>
      </c>
      <c r="E80" s="412"/>
      <c r="F80" s="412"/>
      <c r="G80" s="409">
        <f t="shared" ref="G80:G87" si="19">I80</f>
        <v>324</v>
      </c>
      <c r="H80" s="409">
        <v>5175</v>
      </c>
      <c r="I80">
        <f t="shared" si="17"/>
        <v>324</v>
      </c>
    </row>
    <row r="81" spans="1:9" ht="16" customHeight="1">
      <c r="A81" s="413"/>
      <c r="B81" s="389"/>
      <c r="C81" s="389"/>
      <c r="D81" s="412"/>
      <c r="E81" s="412"/>
      <c r="F81" s="412"/>
      <c r="G81" s="409"/>
      <c r="H81" s="409"/>
      <c r="I81">
        <f t="shared" si="17"/>
        <v>0</v>
      </c>
    </row>
    <row r="82" spans="1:9" ht="16" customHeight="1">
      <c r="A82" s="413"/>
      <c r="B82" s="389"/>
      <c r="C82" s="389"/>
      <c r="D82" s="412"/>
      <c r="E82" s="412"/>
      <c r="F82" s="412"/>
      <c r="G82" s="409"/>
      <c r="H82" s="409"/>
      <c r="I82">
        <f t="shared" si="17"/>
        <v>0</v>
      </c>
    </row>
    <row r="83" spans="1:9" ht="27.75" customHeight="1">
      <c r="A83" s="413"/>
      <c r="B83" s="389"/>
      <c r="C83" s="389"/>
      <c r="D83" s="412"/>
      <c r="E83" s="412"/>
      <c r="F83" s="412"/>
      <c r="G83" s="409"/>
      <c r="H83" s="409"/>
      <c r="I83">
        <f t="shared" si="17"/>
        <v>0</v>
      </c>
    </row>
    <row r="84" spans="1:9" ht="16" customHeight="1">
      <c r="A84" s="413" t="s">
        <v>183</v>
      </c>
      <c r="B84" s="389"/>
      <c r="C84" s="389"/>
      <c r="D84" s="407" t="s">
        <v>187</v>
      </c>
      <c r="E84" s="407"/>
      <c r="F84" s="407"/>
      <c r="G84" s="409">
        <f t="shared" ref="G84:G87" si="20">I84</f>
        <v>375</v>
      </c>
      <c r="H84" s="409">
        <v>5989</v>
      </c>
      <c r="I84">
        <f t="shared" si="17"/>
        <v>375</v>
      </c>
    </row>
    <row r="85" spans="1:9" ht="16" customHeight="1">
      <c r="A85" s="413"/>
      <c r="B85" s="389"/>
      <c r="C85" s="389"/>
      <c r="D85" s="407"/>
      <c r="E85" s="407"/>
      <c r="F85" s="407"/>
      <c r="G85" s="409"/>
      <c r="H85" s="409"/>
      <c r="I85">
        <f t="shared" si="17"/>
        <v>0</v>
      </c>
    </row>
    <row r="86" spans="1:9" ht="16" customHeight="1">
      <c r="A86" s="413"/>
      <c r="B86" s="389"/>
      <c r="C86" s="389"/>
      <c r="D86" s="407"/>
      <c r="E86" s="407"/>
      <c r="F86" s="407"/>
      <c r="G86" s="409"/>
      <c r="H86" s="409"/>
      <c r="I86">
        <f t="shared" si="17"/>
        <v>0</v>
      </c>
    </row>
    <row r="87" spans="1:9" ht="39" customHeight="1">
      <c r="A87" s="413"/>
      <c r="B87" s="389"/>
      <c r="C87" s="389"/>
      <c r="D87" s="407"/>
      <c r="E87" s="407"/>
      <c r="F87" s="407"/>
      <c r="G87" s="409"/>
      <c r="H87" s="409"/>
      <c r="I87">
        <f t="shared" si="17"/>
        <v>0</v>
      </c>
    </row>
    <row r="88" spans="1:9" ht="15.75" customHeight="1">
      <c r="A88" s="285" t="s">
        <v>116</v>
      </c>
      <c r="B88" s="286"/>
      <c r="C88" s="286"/>
      <c r="D88" s="286"/>
      <c r="E88" s="286"/>
      <c r="F88" s="286"/>
      <c r="G88" s="286"/>
      <c r="H88" s="286"/>
    </row>
    <row r="89" spans="1:9" ht="18" customHeight="1">
      <c r="A89" s="408" t="s">
        <v>117</v>
      </c>
      <c r="B89" s="410"/>
      <c r="C89" s="410"/>
      <c r="D89" s="411" t="s">
        <v>118</v>
      </c>
      <c r="E89" s="411"/>
      <c r="F89" s="411"/>
      <c r="G89" s="409">
        <f>I89</f>
        <v>519</v>
      </c>
      <c r="H89" s="409">
        <v>8291</v>
      </c>
      <c r="I89">
        <f>ROUND(H89*$I$3*1.2*1.45,0)</f>
        <v>519</v>
      </c>
    </row>
    <row r="90" spans="1:9" ht="18" customHeight="1">
      <c r="A90" s="408"/>
      <c r="B90" s="410"/>
      <c r="C90" s="410"/>
      <c r="D90" s="411"/>
      <c r="E90" s="411"/>
      <c r="F90" s="411"/>
      <c r="G90" s="409"/>
      <c r="H90" s="409"/>
    </row>
    <row r="91" spans="1:9" ht="18" customHeight="1">
      <c r="A91" s="408"/>
      <c r="B91" s="410"/>
      <c r="C91" s="410"/>
      <c r="D91" s="411"/>
      <c r="E91" s="411"/>
      <c r="F91" s="411"/>
      <c r="G91" s="409"/>
      <c r="H91" s="409"/>
    </row>
    <row r="92" spans="1:9" ht="18" customHeight="1">
      <c r="A92" s="408"/>
      <c r="B92" s="410"/>
      <c r="C92" s="410"/>
      <c r="D92" s="411"/>
      <c r="E92" s="411"/>
      <c r="F92" s="411"/>
      <c r="G92" s="409"/>
      <c r="H92" s="409"/>
    </row>
    <row r="93" spans="1:9" ht="15.75" customHeight="1">
      <c r="A93" s="285" t="s">
        <v>119</v>
      </c>
      <c r="B93" s="286"/>
      <c r="C93" s="286"/>
      <c r="D93" s="286"/>
      <c r="E93" s="286"/>
      <c r="F93" s="286"/>
      <c r="G93" s="286"/>
      <c r="H93" s="286"/>
    </row>
    <row r="94" spans="1:9">
      <c r="A94" s="408" t="s">
        <v>120</v>
      </c>
      <c r="B94" s="410"/>
      <c r="C94" s="410"/>
      <c r="D94" s="411" t="s">
        <v>121</v>
      </c>
      <c r="E94" s="411"/>
      <c r="F94" s="411"/>
      <c r="G94" s="409">
        <f t="shared" ref="G94:G121" si="21">I94</f>
        <v>532</v>
      </c>
      <c r="H94" s="409">
        <v>8494</v>
      </c>
      <c r="I94">
        <f t="shared" ref="I94:I121" si="22">ROUND(H94*$I$3*1.2*1.45,0)</f>
        <v>532</v>
      </c>
    </row>
    <row r="95" spans="1:9">
      <c r="A95" s="408"/>
      <c r="B95" s="410"/>
      <c r="C95" s="410"/>
      <c r="D95" s="411"/>
      <c r="E95" s="411"/>
      <c r="F95" s="411"/>
      <c r="G95" s="409"/>
      <c r="H95" s="409"/>
      <c r="I95">
        <f t="shared" si="22"/>
        <v>0</v>
      </c>
    </row>
    <row r="96" spans="1:9">
      <c r="A96" s="408"/>
      <c r="B96" s="410"/>
      <c r="C96" s="410"/>
      <c r="D96" s="411"/>
      <c r="E96" s="411"/>
      <c r="F96" s="411"/>
      <c r="G96" s="409"/>
      <c r="H96" s="409"/>
      <c r="I96">
        <f t="shared" si="22"/>
        <v>0</v>
      </c>
    </row>
    <row r="97" spans="1:9">
      <c r="A97" s="408"/>
      <c r="B97" s="410"/>
      <c r="C97" s="410"/>
      <c r="D97" s="411"/>
      <c r="E97" s="411"/>
      <c r="F97" s="411"/>
      <c r="G97" s="409"/>
      <c r="H97" s="409"/>
      <c r="I97">
        <f t="shared" si="22"/>
        <v>0</v>
      </c>
    </row>
    <row r="98" spans="1:9" ht="15" customHeight="1">
      <c r="A98" s="408" t="s">
        <v>122</v>
      </c>
      <c r="B98" s="410"/>
      <c r="C98" s="410"/>
      <c r="D98" s="411" t="s">
        <v>123</v>
      </c>
      <c r="E98" s="411"/>
      <c r="F98" s="411"/>
      <c r="G98" s="409">
        <f t="shared" ref="G98:G121" si="23">I98</f>
        <v>706</v>
      </c>
      <c r="H98" s="409">
        <v>11274</v>
      </c>
      <c r="I98">
        <f t="shared" si="22"/>
        <v>706</v>
      </c>
    </row>
    <row r="99" spans="1:9" ht="15" customHeight="1">
      <c r="A99" s="408"/>
      <c r="B99" s="410"/>
      <c r="C99" s="410"/>
      <c r="D99" s="411"/>
      <c r="E99" s="411"/>
      <c r="F99" s="411"/>
      <c r="G99" s="409"/>
      <c r="H99" s="409"/>
      <c r="I99">
        <f t="shared" si="22"/>
        <v>0</v>
      </c>
    </row>
    <row r="100" spans="1:9" ht="15" customHeight="1">
      <c r="A100" s="408"/>
      <c r="B100" s="410"/>
      <c r="C100" s="410"/>
      <c r="D100" s="411"/>
      <c r="E100" s="411"/>
      <c r="F100" s="411"/>
      <c r="G100" s="409"/>
      <c r="H100" s="409"/>
      <c r="I100">
        <f t="shared" si="22"/>
        <v>0</v>
      </c>
    </row>
    <row r="101" spans="1:9" ht="15" customHeight="1">
      <c r="A101" s="408"/>
      <c r="B101" s="410"/>
      <c r="C101" s="410"/>
      <c r="D101" s="411"/>
      <c r="E101" s="411"/>
      <c r="F101" s="411"/>
      <c r="G101" s="409"/>
      <c r="H101" s="409"/>
      <c r="I101">
        <f t="shared" si="22"/>
        <v>0</v>
      </c>
    </row>
    <row r="102" spans="1:9" ht="15" customHeight="1">
      <c r="A102" s="408" t="s">
        <v>124</v>
      </c>
      <c r="B102" s="410"/>
      <c r="C102" s="410"/>
      <c r="D102" s="411" t="s">
        <v>125</v>
      </c>
      <c r="E102" s="411"/>
      <c r="F102" s="411"/>
      <c r="G102" s="409">
        <f t="shared" ref="G102:G121" si="24">I102</f>
        <v>777</v>
      </c>
      <c r="H102" s="409">
        <v>12407</v>
      </c>
      <c r="I102">
        <f t="shared" si="22"/>
        <v>777</v>
      </c>
    </row>
    <row r="103" spans="1:9" ht="15" customHeight="1">
      <c r="A103" s="408"/>
      <c r="B103" s="410"/>
      <c r="C103" s="410"/>
      <c r="D103" s="411"/>
      <c r="E103" s="411"/>
      <c r="F103" s="411"/>
      <c r="G103" s="409"/>
      <c r="H103" s="409"/>
      <c r="I103">
        <f t="shared" si="22"/>
        <v>0</v>
      </c>
    </row>
    <row r="104" spans="1:9" ht="32.25" customHeight="1">
      <c r="A104" s="408"/>
      <c r="B104" s="410"/>
      <c r="C104" s="410"/>
      <c r="D104" s="411"/>
      <c r="E104" s="411"/>
      <c r="F104" s="411"/>
      <c r="G104" s="409"/>
      <c r="H104" s="409"/>
      <c r="I104">
        <f t="shared" si="22"/>
        <v>0</v>
      </c>
    </row>
    <row r="105" spans="1:9" ht="33" customHeight="1">
      <c r="A105" s="408"/>
      <c r="B105" s="410"/>
      <c r="C105" s="410"/>
      <c r="D105" s="411"/>
      <c r="E105" s="411"/>
      <c r="F105" s="411"/>
      <c r="G105" s="409"/>
      <c r="H105" s="409"/>
      <c r="I105">
        <f t="shared" si="22"/>
        <v>0</v>
      </c>
    </row>
    <row r="106" spans="1:9" ht="15" customHeight="1">
      <c r="A106" s="408" t="s">
        <v>192</v>
      </c>
      <c r="B106" s="410"/>
      <c r="C106" s="410"/>
      <c r="D106" s="417" t="s">
        <v>194</v>
      </c>
      <c r="E106" s="417"/>
      <c r="F106" s="417"/>
      <c r="G106" s="409">
        <f t="shared" ref="G106:G121" si="25">I106</f>
        <v>914</v>
      </c>
      <c r="H106" s="409">
        <v>14591</v>
      </c>
      <c r="I106">
        <f t="shared" si="22"/>
        <v>914</v>
      </c>
    </row>
    <row r="107" spans="1:9" ht="15" customHeight="1">
      <c r="A107" s="408"/>
      <c r="B107" s="410"/>
      <c r="C107" s="410"/>
      <c r="D107" s="417"/>
      <c r="E107" s="417"/>
      <c r="F107" s="417"/>
      <c r="G107" s="409"/>
      <c r="H107" s="409"/>
      <c r="I107">
        <f t="shared" si="22"/>
        <v>0</v>
      </c>
    </row>
    <row r="108" spans="1:9" ht="15" customHeight="1">
      <c r="A108" s="408"/>
      <c r="B108" s="410"/>
      <c r="C108" s="410"/>
      <c r="D108" s="417"/>
      <c r="E108" s="417"/>
      <c r="F108" s="417"/>
      <c r="G108" s="409"/>
      <c r="H108" s="409"/>
      <c r="I108">
        <f t="shared" si="22"/>
        <v>0</v>
      </c>
    </row>
    <row r="109" spans="1:9" ht="15" customHeight="1">
      <c r="A109" s="408"/>
      <c r="B109" s="410"/>
      <c r="C109" s="410"/>
      <c r="D109" s="417"/>
      <c r="E109" s="417"/>
      <c r="F109" s="417"/>
      <c r="G109" s="409"/>
      <c r="H109" s="409"/>
      <c r="I109">
        <f t="shared" si="22"/>
        <v>0</v>
      </c>
    </row>
    <row r="110" spans="1:9" ht="15" customHeight="1">
      <c r="A110" s="413" t="s">
        <v>193</v>
      </c>
      <c r="B110" s="410"/>
      <c r="C110" s="410"/>
      <c r="D110" s="412" t="s">
        <v>195</v>
      </c>
      <c r="E110" s="412"/>
      <c r="F110" s="412"/>
      <c r="G110" s="409">
        <f t="shared" ref="G110:G121" si="26">I110</f>
        <v>925</v>
      </c>
      <c r="H110" s="409">
        <v>14763</v>
      </c>
      <c r="I110">
        <f t="shared" si="22"/>
        <v>925</v>
      </c>
    </row>
    <row r="111" spans="1:9" ht="15" customHeight="1">
      <c r="A111" s="413"/>
      <c r="B111" s="410"/>
      <c r="C111" s="410"/>
      <c r="D111" s="412"/>
      <c r="E111" s="412"/>
      <c r="F111" s="412"/>
      <c r="G111" s="409"/>
      <c r="H111" s="409"/>
      <c r="I111">
        <f t="shared" si="22"/>
        <v>0</v>
      </c>
    </row>
    <row r="112" spans="1:9" ht="15" customHeight="1">
      <c r="A112" s="413"/>
      <c r="B112" s="410"/>
      <c r="C112" s="410"/>
      <c r="D112" s="412"/>
      <c r="E112" s="412"/>
      <c r="F112" s="412"/>
      <c r="G112" s="409"/>
      <c r="H112" s="409"/>
      <c r="I112">
        <f t="shared" si="22"/>
        <v>0</v>
      </c>
    </row>
    <row r="113" spans="1:9" ht="15" customHeight="1">
      <c r="A113" s="413"/>
      <c r="B113" s="410"/>
      <c r="C113" s="410"/>
      <c r="D113" s="412"/>
      <c r="E113" s="412"/>
      <c r="F113" s="412"/>
      <c r="G113" s="409"/>
      <c r="H113" s="409"/>
      <c r="I113">
        <f t="shared" si="22"/>
        <v>0</v>
      </c>
    </row>
    <row r="114" spans="1:9" ht="15" customHeight="1">
      <c r="A114" s="413" t="s">
        <v>188</v>
      </c>
      <c r="B114" s="410"/>
      <c r="C114" s="410"/>
      <c r="D114" s="412" t="s">
        <v>189</v>
      </c>
      <c r="E114" s="412"/>
      <c r="F114" s="412"/>
      <c r="G114" s="409">
        <f t="shared" ref="G114:G121" si="27">I114</f>
        <v>965</v>
      </c>
      <c r="H114" s="409">
        <v>15410</v>
      </c>
      <c r="I114">
        <f t="shared" si="22"/>
        <v>965</v>
      </c>
    </row>
    <row r="115" spans="1:9" ht="15" customHeight="1">
      <c r="A115" s="413"/>
      <c r="B115" s="410"/>
      <c r="C115" s="410"/>
      <c r="D115" s="412"/>
      <c r="E115" s="412"/>
      <c r="F115" s="412"/>
      <c r="G115" s="409"/>
      <c r="H115" s="409"/>
      <c r="I115">
        <f t="shared" si="22"/>
        <v>0</v>
      </c>
    </row>
    <row r="116" spans="1:9" ht="15" customHeight="1">
      <c r="A116" s="413"/>
      <c r="B116" s="410"/>
      <c r="C116" s="410"/>
      <c r="D116" s="412"/>
      <c r="E116" s="412"/>
      <c r="F116" s="412"/>
      <c r="G116" s="409"/>
      <c r="H116" s="409"/>
      <c r="I116">
        <f t="shared" si="22"/>
        <v>0</v>
      </c>
    </row>
    <row r="117" spans="1:9" ht="16.5" customHeight="1">
      <c r="A117" s="413"/>
      <c r="B117" s="410"/>
      <c r="C117" s="410"/>
      <c r="D117" s="412"/>
      <c r="E117" s="412"/>
      <c r="F117" s="412"/>
      <c r="G117" s="409"/>
      <c r="H117" s="409"/>
      <c r="I117">
        <f t="shared" si="22"/>
        <v>0</v>
      </c>
    </row>
    <row r="118" spans="1:9" ht="21.75" customHeight="1">
      <c r="A118" s="413" t="s">
        <v>190</v>
      </c>
      <c r="B118" s="410"/>
      <c r="C118" s="410"/>
      <c r="D118" s="412" t="s">
        <v>191</v>
      </c>
      <c r="E118" s="412"/>
      <c r="F118" s="412"/>
      <c r="G118" s="409">
        <f t="shared" ref="G118:G121" si="28">I118</f>
        <v>602</v>
      </c>
      <c r="H118" s="409">
        <v>9616</v>
      </c>
      <c r="I118">
        <f t="shared" si="22"/>
        <v>602</v>
      </c>
    </row>
    <row r="119" spans="1:9" ht="23.25" customHeight="1">
      <c r="A119" s="413"/>
      <c r="B119" s="410"/>
      <c r="C119" s="410"/>
      <c r="D119" s="412"/>
      <c r="E119" s="412"/>
      <c r="F119" s="412"/>
      <c r="G119" s="409"/>
      <c r="H119" s="409"/>
      <c r="I119">
        <f t="shared" si="22"/>
        <v>0</v>
      </c>
    </row>
    <row r="120" spans="1:9" ht="15" customHeight="1">
      <c r="A120" s="413"/>
      <c r="B120" s="410"/>
      <c r="C120" s="410"/>
      <c r="D120" s="412"/>
      <c r="E120" s="412"/>
      <c r="F120" s="412"/>
      <c r="G120" s="409"/>
      <c r="H120" s="409"/>
      <c r="I120">
        <f t="shared" si="22"/>
        <v>0</v>
      </c>
    </row>
    <row r="121" spans="1:9" ht="18" customHeight="1">
      <c r="A121" s="413"/>
      <c r="B121" s="410"/>
      <c r="C121" s="410"/>
      <c r="D121" s="412"/>
      <c r="E121" s="412"/>
      <c r="F121" s="412"/>
      <c r="G121" s="409"/>
      <c r="H121" s="409"/>
      <c r="I121">
        <f t="shared" si="22"/>
        <v>0</v>
      </c>
    </row>
    <row r="122" spans="1:9" ht="15.75" customHeight="1">
      <c r="A122" s="285" t="s">
        <v>126</v>
      </c>
      <c r="B122" s="286"/>
      <c r="C122" s="286"/>
      <c r="D122" s="286"/>
      <c r="E122" s="286"/>
      <c r="F122" s="286"/>
      <c r="G122" s="286"/>
      <c r="H122" s="286"/>
    </row>
    <row r="123" spans="1:9">
      <c r="A123" s="408" t="s">
        <v>127</v>
      </c>
      <c r="B123" s="415"/>
      <c r="C123" s="415"/>
      <c r="D123" s="411" t="s">
        <v>128</v>
      </c>
      <c r="E123" s="411"/>
      <c r="F123" s="411"/>
      <c r="G123" s="409">
        <f t="shared" ref="G123:G134" si="29">I123</f>
        <v>35</v>
      </c>
      <c r="H123" s="409">
        <v>563</v>
      </c>
      <c r="I123">
        <f t="shared" ref="I123:I134" si="30">ROUND(H123*$I$3*1.2*1.45,0)</f>
        <v>35</v>
      </c>
    </row>
    <row r="124" spans="1:9">
      <c r="A124" s="408"/>
      <c r="B124" s="415"/>
      <c r="C124" s="415"/>
      <c r="D124" s="411"/>
      <c r="E124" s="411"/>
      <c r="F124" s="411"/>
      <c r="G124" s="409"/>
      <c r="H124" s="409"/>
      <c r="I124">
        <f t="shared" si="30"/>
        <v>0</v>
      </c>
    </row>
    <row r="125" spans="1:9">
      <c r="A125" s="408"/>
      <c r="B125" s="415"/>
      <c r="C125" s="415"/>
      <c r="D125" s="411"/>
      <c r="E125" s="411"/>
      <c r="F125" s="411"/>
      <c r="G125" s="409"/>
      <c r="H125" s="409"/>
      <c r="I125">
        <f t="shared" si="30"/>
        <v>0</v>
      </c>
    </row>
    <row r="126" spans="1:9">
      <c r="A126" s="408"/>
      <c r="B126" s="415"/>
      <c r="C126" s="415"/>
      <c r="D126" s="411"/>
      <c r="E126" s="411"/>
      <c r="F126" s="411"/>
      <c r="G126" s="409"/>
      <c r="H126" s="409"/>
      <c r="I126">
        <f t="shared" si="30"/>
        <v>0</v>
      </c>
    </row>
    <row r="127" spans="1:9">
      <c r="A127" s="408" t="s">
        <v>129</v>
      </c>
      <c r="B127" s="415"/>
      <c r="C127" s="415"/>
      <c r="D127" s="411" t="s">
        <v>130</v>
      </c>
      <c r="E127" s="411"/>
      <c r="F127" s="411"/>
      <c r="G127" s="409">
        <f t="shared" ref="G127:G134" si="31">I127</f>
        <v>40</v>
      </c>
      <c r="H127" s="409">
        <v>637</v>
      </c>
      <c r="I127">
        <f t="shared" si="30"/>
        <v>40</v>
      </c>
    </row>
    <row r="128" spans="1:9">
      <c r="A128" s="408"/>
      <c r="B128" s="415"/>
      <c r="C128" s="415"/>
      <c r="D128" s="411"/>
      <c r="E128" s="411"/>
      <c r="F128" s="411"/>
      <c r="G128" s="409"/>
      <c r="H128" s="409"/>
      <c r="I128">
        <f t="shared" si="30"/>
        <v>0</v>
      </c>
    </row>
    <row r="129" spans="1:9">
      <c r="A129" s="408"/>
      <c r="B129" s="415"/>
      <c r="C129" s="415"/>
      <c r="D129" s="411"/>
      <c r="E129" s="411"/>
      <c r="F129" s="411"/>
      <c r="G129" s="409"/>
      <c r="H129" s="409"/>
      <c r="I129">
        <f t="shared" si="30"/>
        <v>0</v>
      </c>
    </row>
    <row r="130" spans="1:9">
      <c r="A130" s="408"/>
      <c r="B130" s="415"/>
      <c r="C130" s="415"/>
      <c r="D130" s="411"/>
      <c r="E130" s="411"/>
      <c r="F130" s="411"/>
      <c r="G130" s="409"/>
      <c r="H130" s="409"/>
      <c r="I130">
        <f t="shared" si="30"/>
        <v>0</v>
      </c>
    </row>
    <row r="131" spans="1:9" ht="15.75" customHeight="1">
      <c r="A131" s="408" t="s">
        <v>342</v>
      </c>
      <c r="B131" s="418"/>
      <c r="C131" s="419"/>
      <c r="D131" s="445" t="s">
        <v>343</v>
      </c>
      <c r="E131" s="446"/>
      <c r="F131" s="447"/>
      <c r="G131" s="409">
        <f t="shared" ref="G131:G134" si="32">I131</f>
        <v>579</v>
      </c>
      <c r="H131" s="409">
        <v>9250</v>
      </c>
      <c r="I131">
        <f t="shared" si="30"/>
        <v>579</v>
      </c>
    </row>
    <row r="132" spans="1:9" ht="15.75" customHeight="1">
      <c r="A132" s="408"/>
      <c r="B132" s="420"/>
      <c r="C132" s="421"/>
      <c r="D132" s="448"/>
      <c r="E132" s="449"/>
      <c r="F132" s="450"/>
      <c r="G132" s="409"/>
      <c r="H132" s="409"/>
      <c r="I132">
        <f t="shared" si="30"/>
        <v>0</v>
      </c>
    </row>
    <row r="133" spans="1:9" ht="15.75" customHeight="1">
      <c r="A133" s="408"/>
      <c r="B133" s="420"/>
      <c r="C133" s="421"/>
      <c r="D133" s="448"/>
      <c r="E133" s="449"/>
      <c r="F133" s="450"/>
      <c r="G133" s="409"/>
      <c r="H133" s="409"/>
      <c r="I133">
        <f t="shared" si="30"/>
        <v>0</v>
      </c>
    </row>
    <row r="134" spans="1:9" ht="27.75" customHeight="1">
      <c r="A134" s="408"/>
      <c r="B134" s="422"/>
      <c r="C134" s="423"/>
      <c r="D134" s="451"/>
      <c r="E134" s="452"/>
      <c r="F134" s="453"/>
      <c r="G134" s="409"/>
      <c r="H134" s="409"/>
      <c r="I134">
        <f t="shared" si="30"/>
        <v>0</v>
      </c>
    </row>
    <row r="135" spans="1:9" ht="15.75" customHeight="1">
      <c r="A135" s="285" t="s">
        <v>131</v>
      </c>
      <c r="B135" s="286"/>
      <c r="C135" s="286"/>
      <c r="D135" s="286"/>
      <c r="E135" s="286"/>
      <c r="F135" s="286"/>
      <c r="G135" s="286"/>
      <c r="H135" s="286"/>
    </row>
    <row r="136" spans="1:9" ht="15" customHeight="1">
      <c r="A136" s="408" t="s">
        <v>132</v>
      </c>
      <c r="B136" s="415"/>
      <c r="C136" s="415"/>
      <c r="D136" s="411" t="s">
        <v>133</v>
      </c>
      <c r="E136" s="411"/>
      <c r="F136" s="411"/>
      <c r="G136" s="409">
        <f>I136</f>
        <v>92</v>
      </c>
      <c r="H136" s="409">
        <v>1464</v>
      </c>
      <c r="I136">
        <f>ROUND(H136*$I$3*1.2*1.45,0)</f>
        <v>92</v>
      </c>
    </row>
    <row r="137" spans="1:9" ht="15" customHeight="1">
      <c r="A137" s="408"/>
      <c r="B137" s="415"/>
      <c r="C137" s="415"/>
      <c r="D137" s="411"/>
      <c r="E137" s="411"/>
      <c r="F137" s="411"/>
      <c r="G137" s="409"/>
      <c r="H137" s="409"/>
    </row>
    <row r="138" spans="1:9" ht="15" customHeight="1">
      <c r="A138" s="408"/>
      <c r="B138" s="415"/>
      <c r="C138" s="415"/>
      <c r="D138" s="411"/>
      <c r="E138" s="411"/>
      <c r="F138" s="411"/>
      <c r="G138" s="409"/>
      <c r="H138" s="409"/>
    </row>
    <row r="139" spans="1:9" ht="48" customHeight="1">
      <c r="A139" s="408"/>
      <c r="B139" s="415"/>
      <c r="C139" s="415"/>
      <c r="D139" s="411"/>
      <c r="E139" s="411"/>
      <c r="F139" s="411"/>
      <c r="G139" s="409"/>
      <c r="H139" s="409"/>
    </row>
    <row r="140" spans="1:9" ht="15.75" customHeight="1">
      <c r="A140" s="285" t="s">
        <v>134</v>
      </c>
      <c r="B140" s="286"/>
      <c r="C140" s="286"/>
      <c r="D140" s="286"/>
      <c r="E140" s="286"/>
      <c r="F140" s="286"/>
      <c r="G140" s="286"/>
      <c r="H140" s="286"/>
    </row>
    <row r="141" spans="1:9" ht="17.149999999999999" customHeight="1">
      <c r="A141" s="408" t="s">
        <v>135</v>
      </c>
      <c r="B141" s="415"/>
      <c r="C141" s="415"/>
      <c r="D141" s="411" t="s">
        <v>136</v>
      </c>
      <c r="E141" s="411"/>
      <c r="F141" s="411"/>
      <c r="G141" s="409">
        <f t="shared" ref="G141:G164" si="33">I141</f>
        <v>318</v>
      </c>
      <c r="H141" s="414">
        <v>5070</v>
      </c>
      <c r="I141">
        <f t="shared" ref="I141:I164" si="34">ROUND(H141*$I$3*1.2*1.45,0)</f>
        <v>318</v>
      </c>
    </row>
    <row r="142" spans="1:9" ht="17.149999999999999" customHeight="1">
      <c r="A142" s="408"/>
      <c r="B142" s="415"/>
      <c r="C142" s="415"/>
      <c r="D142" s="411"/>
      <c r="E142" s="411"/>
      <c r="F142" s="411"/>
      <c r="G142" s="409"/>
      <c r="H142" s="414"/>
      <c r="I142">
        <f t="shared" si="34"/>
        <v>0</v>
      </c>
    </row>
    <row r="143" spans="1:9" ht="17.149999999999999" customHeight="1">
      <c r="A143" s="408"/>
      <c r="B143" s="415"/>
      <c r="C143" s="415"/>
      <c r="D143" s="411"/>
      <c r="E143" s="411"/>
      <c r="F143" s="411"/>
      <c r="G143" s="409"/>
      <c r="H143" s="414"/>
      <c r="I143">
        <f t="shared" si="34"/>
        <v>0</v>
      </c>
    </row>
    <row r="144" spans="1:9" ht="17.149999999999999" customHeight="1">
      <c r="A144" s="408"/>
      <c r="B144" s="415"/>
      <c r="C144" s="415"/>
      <c r="D144" s="411"/>
      <c r="E144" s="411"/>
      <c r="F144" s="411"/>
      <c r="G144" s="409"/>
      <c r="H144" s="414"/>
      <c r="I144">
        <f t="shared" si="34"/>
        <v>0</v>
      </c>
    </row>
    <row r="145" spans="1:9" ht="17.149999999999999" customHeight="1">
      <c r="A145" s="408" t="s">
        <v>196</v>
      </c>
      <c r="B145" s="415"/>
      <c r="C145" s="415"/>
      <c r="D145" s="417" t="s">
        <v>197</v>
      </c>
      <c r="E145" s="417"/>
      <c r="F145" s="417"/>
      <c r="G145" s="409">
        <f t="shared" ref="G145:G164" si="35">I145</f>
        <v>363</v>
      </c>
      <c r="H145" s="414">
        <v>5802</v>
      </c>
      <c r="I145">
        <f t="shared" si="34"/>
        <v>363</v>
      </c>
    </row>
    <row r="146" spans="1:9" ht="17.149999999999999" customHeight="1">
      <c r="A146" s="408"/>
      <c r="B146" s="415"/>
      <c r="C146" s="415"/>
      <c r="D146" s="417"/>
      <c r="E146" s="417"/>
      <c r="F146" s="417"/>
      <c r="G146" s="409"/>
      <c r="H146" s="414"/>
      <c r="I146">
        <f t="shared" si="34"/>
        <v>0</v>
      </c>
    </row>
    <row r="147" spans="1:9" ht="17.149999999999999" customHeight="1">
      <c r="A147" s="408"/>
      <c r="B147" s="415"/>
      <c r="C147" s="415"/>
      <c r="D147" s="417"/>
      <c r="E147" s="417"/>
      <c r="F147" s="417"/>
      <c r="G147" s="409"/>
      <c r="H147" s="414"/>
      <c r="I147">
        <f t="shared" si="34"/>
        <v>0</v>
      </c>
    </row>
    <row r="148" spans="1:9" ht="26.25" customHeight="1">
      <c r="A148" s="408"/>
      <c r="B148" s="415"/>
      <c r="C148" s="415"/>
      <c r="D148" s="417"/>
      <c r="E148" s="417"/>
      <c r="F148" s="417"/>
      <c r="G148" s="409"/>
      <c r="H148" s="414"/>
      <c r="I148">
        <f t="shared" si="34"/>
        <v>0</v>
      </c>
    </row>
    <row r="149" spans="1:9" ht="18" customHeight="1">
      <c r="A149" s="408" t="s">
        <v>199</v>
      </c>
      <c r="B149" s="415"/>
      <c r="C149" s="415"/>
      <c r="D149" s="417" t="s">
        <v>198</v>
      </c>
      <c r="E149" s="417"/>
      <c r="F149" s="417"/>
      <c r="G149" s="409">
        <f t="shared" ref="G149:G164" si="36">I149</f>
        <v>0</v>
      </c>
      <c r="H149" s="414"/>
      <c r="I149">
        <f t="shared" si="34"/>
        <v>0</v>
      </c>
    </row>
    <row r="150" spans="1:9" ht="18" customHeight="1">
      <c r="A150" s="408"/>
      <c r="B150" s="415"/>
      <c r="C150" s="415"/>
      <c r="D150" s="417"/>
      <c r="E150" s="417"/>
      <c r="F150" s="417"/>
      <c r="G150" s="409"/>
      <c r="H150" s="414"/>
      <c r="I150">
        <f t="shared" si="34"/>
        <v>0</v>
      </c>
    </row>
    <row r="151" spans="1:9" ht="18" customHeight="1">
      <c r="A151" s="408"/>
      <c r="B151" s="415"/>
      <c r="C151" s="415"/>
      <c r="D151" s="417"/>
      <c r="E151" s="417"/>
      <c r="F151" s="417"/>
      <c r="G151" s="409"/>
      <c r="H151" s="414"/>
      <c r="I151">
        <f t="shared" si="34"/>
        <v>0</v>
      </c>
    </row>
    <row r="152" spans="1:9" ht="12.75" customHeight="1">
      <c r="A152" s="408"/>
      <c r="B152" s="415"/>
      <c r="C152" s="415"/>
      <c r="D152" s="417"/>
      <c r="E152" s="417"/>
      <c r="F152" s="417"/>
      <c r="G152" s="409"/>
      <c r="H152" s="414"/>
      <c r="I152">
        <f t="shared" si="34"/>
        <v>0</v>
      </c>
    </row>
    <row r="153" spans="1:9" ht="18" customHeight="1">
      <c r="A153" s="408" t="s">
        <v>200</v>
      </c>
      <c r="B153" s="415"/>
      <c r="C153" s="415"/>
      <c r="D153" s="417" t="s">
        <v>201</v>
      </c>
      <c r="E153" s="417"/>
      <c r="F153" s="417"/>
      <c r="G153" s="409">
        <f t="shared" ref="G153:G164" si="37">I153</f>
        <v>0</v>
      </c>
      <c r="H153" s="414"/>
      <c r="I153">
        <f t="shared" si="34"/>
        <v>0</v>
      </c>
    </row>
    <row r="154" spans="1:9" ht="18" customHeight="1">
      <c r="A154" s="408"/>
      <c r="B154" s="415"/>
      <c r="C154" s="415"/>
      <c r="D154" s="417"/>
      <c r="E154" s="417"/>
      <c r="F154" s="417"/>
      <c r="G154" s="409"/>
      <c r="H154" s="414"/>
      <c r="I154">
        <f t="shared" si="34"/>
        <v>0</v>
      </c>
    </row>
    <row r="155" spans="1:9" ht="18" customHeight="1">
      <c r="A155" s="408"/>
      <c r="B155" s="415"/>
      <c r="C155" s="415"/>
      <c r="D155" s="417"/>
      <c r="E155" s="417"/>
      <c r="F155" s="417"/>
      <c r="G155" s="409"/>
      <c r="H155" s="414"/>
      <c r="I155">
        <f t="shared" si="34"/>
        <v>0</v>
      </c>
    </row>
    <row r="156" spans="1:9" ht="22.5" customHeight="1">
      <c r="A156" s="408"/>
      <c r="B156" s="415"/>
      <c r="C156" s="415"/>
      <c r="D156" s="417"/>
      <c r="E156" s="417"/>
      <c r="F156" s="417"/>
      <c r="G156" s="409"/>
      <c r="H156" s="414"/>
      <c r="I156">
        <f t="shared" si="34"/>
        <v>0</v>
      </c>
    </row>
    <row r="157" spans="1:9" ht="18.75" customHeight="1">
      <c r="A157" s="408" t="s">
        <v>202</v>
      </c>
      <c r="B157" s="415"/>
      <c r="C157" s="415"/>
      <c r="D157" s="417" t="s">
        <v>204</v>
      </c>
      <c r="E157" s="417"/>
      <c r="F157" s="417"/>
      <c r="G157" s="409">
        <f t="shared" ref="G157:G164" si="38">I157</f>
        <v>368</v>
      </c>
      <c r="H157" s="409">
        <v>5872</v>
      </c>
      <c r="I157">
        <f t="shared" si="34"/>
        <v>368</v>
      </c>
    </row>
    <row r="158" spans="1:9" ht="27" customHeight="1">
      <c r="A158" s="408"/>
      <c r="B158" s="415"/>
      <c r="C158" s="415"/>
      <c r="D158" s="417"/>
      <c r="E158" s="417"/>
      <c r="F158" s="417"/>
      <c r="G158" s="409"/>
      <c r="H158" s="409"/>
      <c r="I158">
        <f t="shared" si="34"/>
        <v>0</v>
      </c>
    </row>
    <row r="159" spans="1:9" ht="18.75" customHeight="1">
      <c r="A159" s="408"/>
      <c r="B159" s="415"/>
      <c r="C159" s="415"/>
      <c r="D159" s="417"/>
      <c r="E159" s="417"/>
      <c r="F159" s="417"/>
      <c r="G159" s="409"/>
      <c r="H159" s="409"/>
      <c r="I159">
        <f t="shared" si="34"/>
        <v>0</v>
      </c>
    </row>
    <row r="160" spans="1:9" ht="28.5" customHeight="1">
      <c r="A160" s="408"/>
      <c r="B160" s="415"/>
      <c r="C160" s="415"/>
      <c r="D160" s="417"/>
      <c r="E160" s="417"/>
      <c r="F160" s="417"/>
      <c r="G160" s="409"/>
      <c r="H160" s="409"/>
      <c r="I160">
        <f t="shared" si="34"/>
        <v>0</v>
      </c>
    </row>
    <row r="161" spans="1:9" ht="21.75" customHeight="1">
      <c r="A161" s="408" t="s">
        <v>203</v>
      </c>
      <c r="B161" s="415"/>
      <c r="C161" s="415"/>
      <c r="D161" s="417" t="s">
        <v>205</v>
      </c>
      <c r="E161" s="417"/>
      <c r="F161" s="417"/>
      <c r="G161" s="409">
        <f t="shared" ref="G161:G164" si="39">I161</f>
        <v>414</v>
      </c>
      <c r="H161" s="409">
        <v>6605</v>
      </c>
      <c r="I161">
        <f t="shared" si="34"/>
        <v>414</v>
      </c>
    </row>
    <row r="162" spans="1:9" ht="24.75" customHeight="1">
      <c r="A162" s="408"/>
      <c r="B162" s="415"/>
      <c r="C162" s="415"/>
      <c r="D162" s="417"/>
      <c r="E162" s="417"/>
      <c r="F162" s="417"/>
      <c r="G162" s="409"/>
      <c r="H162" s="409"/>
      <c r="I162">
        <f t="shared" si="34"/>
        <v>0</v>
      </c>
    </row>
    <row r="163" spans="1:9" ht="22.5" customHeight="1">
      <c r="A163" s="408"/>
      <c r="B163" s="415"/>
      <c r="C163" s="415"/>
      <c r="D163" s="417"/>
      <c r="E163" s="417"/>
      <c r="F163" s="417"/>
      <c r="G163" s="409"/>
      <c r="H163" s="409"/>
      <c r="I163">
        <f t="shared" si="34"/>
        <v>0</v>
      </c>
    </row>
    <row r="164" spans="1:9" ht="22.5" customHeight="1">
      <c r="A164" s="408"/>
      <c r="B164" s="415"/>
      <c r="C164" s="415"/>
      <c r="D164" s="417"/>
      <c r="E164" s="417"/>
      <c r="F164" s="417"/>
      <c r="G164" s="409"/>
      <c r="H164" s="409"/>
      <c r="I164">
        <f t="shared" si="34"/>
        <v>0</v>
      </c>
    </row>
    <row r="165" spans="1:9" ht="15.75" customHeight="1">
      <c r="A165" s="285" t="s">
        <v>137</v>
      </c>
      <c r="B165" s="286"/>
      <c r="C165" s="286"/>
      <c r="D165" s="286"/>
      <c r="E165" s="286"/>
      <c r="F165" s="286"/>
      <c r="G165" s="286"/>
      <c r="H165" s="286"/>
    </row>
    <row r="166" spans="1:9">
      <c r="A166" s="408" t="s">
        <v>138</v>
      </c>
      <c r="B166" s="415"/>
      <c r="C166" s="415"/>
      <c r="D166" s="411" t="s">
        <v>139</v>
      </c>
      <c r="E166" s="411"/>
      <c r="F166" s="411"/>
      <c r="G166" s="409">
        <f t="shared" ref="G166:G197" si="40">I166</f>
        <v>568</v>
      </c>
      <c r="H166" s="409">
        <v>9066</v>
      </c>
      <c r="I166">
        <f t="shared" ref="I166:I229" si="41">ROUND(H166*$I$3*1.2*1.45,0)</f>
        <v>568</v>
      </c>
    </row>
    <row r="167" spans="1:9">
      <c r="A167" s="408"/>
      <c r="B167" s="415"/>
      <c r="C167" s="415"/>
      <c r="D167" s="411"/>
      <c r="E167" s="411"/>
      <c r="F167" s="411"/>
      <c r="G167" s="409"/>
      <c r="H167" s="409"/>
      <c r="I167">
        <f t="shared" si="41"/>
        <v>0</v>
      </c>
    </row>
    <row r="168" spans="1:9">
      <c r="A168" s="408"/>
      <c r="B168" s="415"/>
      <c r="C168" s="415"/>
      <c r="D168" s="411"/>
      <c r="E168" s="411"/>
      <c r="F168" s="411"/>
      <c r="G168" s="409"/>
      <c r="H168" s="409"/>
      <c r="I168">
        <f t="shared" si="41"/>
        <v>0</v>
      </c>
    </row>
    <row r="169" spans="1:9">
      <c r="A169" s="408"/>
      <c r="B169" s="415"/>
      <c r="C169" s="415"/>
      <c r="D169" s="411"/>
      <c r="E169" s="411"/>
      <c r="F169" s="411"/>
      <c r="G169" s="409"/>
      <c r="H169" s="409"/>
      <c r="I169">
        <f t="shared" si="41"/>
        <v>0</v>
      </c>
    </row>
    <row r="170" spans="1:9">
      <c r="A170" s="408" t="s">
        <v>140</v>
      </c>
      <c r="B170" s="415"/>
      <c r="C170" s="415"/>
      <c r="D170" s="411" t="s">
        <v>141</v>
      </c>
      <c r="E170" s="411"/>
      <c r="F170" s="411"/>
      <c r="G170" s="409">
        <f t="shared" ref="G170:G201" si="42">I170</f>
        <v>658</v>
      </c>
      <c r="H170" s="409">
        <v>10507</v>
      </c>
      <c r="I170">
        <f t="shared" si="41"/>
        <v>658</v>
      </c>
    </row>
    <row r="171" spans="1:9">
      <c r="A171" s="408"/>
      <c r="B171" s="415"/>
      <c r="C171" s="415"/>
      <c r="D171" s="411"/>
      <c r="E171" s="411"/>
      <c r="F171" s="411"/>
      <c r="G171" s="409"/>
      <c r="H171" s="409"/>
      <c r="I171">
        <f t="shared" si="41"/>
        <v>0</v>
      </c>
    </row>
    <row r="172" spans="1:9">
      <c r="A172" s="408"/>
      <c r="B172" s="415"/>
      <c r="C172" s="415"/>
      <c r="D172" s="411"/>
      <c r="E172" s="411"/>
      <c r="F172" s="411"/>
      <c r="G172" s="409"/>
      <c r="H172" s="409"/>
      <c r="I172">
        <f t="shared" si="41"/>
        <v>0</v>
      </c>
    </row>
    <row r="173" spans="1:9">
      <c r="A173" s="408"/>
      <c r="B173" s="415"/>
      <c r="C173" s="415"/>
      <c r="D173" s="411"/>
      <c r="E173" s="411"/>
      <c r="F173" s="411"/>
      <c r="G173" s="409"/>
      <c r="H173" s="409"/>
      <c r="I173">
        <f t="shared" si="41"/>
        <v>0</v>
      </c>
    </row>
    <row r="174" spans="1:9">
      <c r="A174" s="413" t="s">
        <v>206</v>
      </c>
      <c r="B174" s="433"/>
      <c r="C174" s="433"/>
      <c r="D174" s="412" t="s">
        <v>207</v>
      </c>
      <c r="E174" s="412"/>
      <c r="F174" s="412"/>
      <c r="G174" s="409">
        <f t="shared" ref="G174:G205" si="43">I174</f>
        <v>675</v>
      </c>
      <c r="H174" s="409">
        <v>10770</v>
      </c>
      <c r="I174">
        <f t="shared" si="41"/>
        <v>675</v>
      </c>
    </row>
    <row r="175" spans="1:9" ht="9.75" customHeight="1">
      <c r="A175" s="413"/>
      <c r="B175" s="433"/>
      <c r="C175" s="433"/>
      <c r="D175" s="412"/>
      <c r="E175" s="412"/>
      <c r="F175" s="412"/>
      <c r="G175" s="409"/>
      <c r="H175" s="409"/>
      <c r="I175">
        <f t="shared" si="41"/>
        <v>0</v>
      </c>
    </row>
    <row r="176" spans="1:9" ht="16.5" customHeight="1">
      <c r="A176" s="413"/>
      <c r="B176" s="433"/>
      <c r="C176" s="433"/>
      <c r="D176" s="412"/>
      <c r="E176" s="412"/>
      <c r="F176" s="412"/>
      <c r="G176" s="409"/>
      <c r="H176" s="409"/>
      <c r="I176">
        <f t="shared" si="41"/>
        <v>0</v>
      </c>
    </row>
    <row r="177" spans="1:9" ht="22.5" customHeight="1">
      <c r="A177" s="413"/>
      <c r="B177" s="433"/>
      <c r="C177" s="433"/>
      <c r="D177" s="412"/>
      <c r="E177" s="412"/>
      <c r="F177" s="412"/>
      <c r="G177" s="409"/>
      <c r="H177" s="409"/>
      <c r="I177">
        <f t="shared" si="41"/>
        <v>0</v>
      </c>
    </row>
    <row r="178" spans="1:9" ht="15" customHeight="1">
      <c r="A178" s="408" t="s">
        <v>142</v>
      </c>
      <c r="B178" s="415"/>
      <c r="C178" s="415"/>
      <c r="D178" s="411" t="s">
        <v>143</v>
      </c>
      <c r="E178" s="411"/>
      <c r="F178" s="411"/>
      <c r="G178" s="409">
        <f t="shared" ref="G178:G209" si="44">I178</f>
        <v>647</v>
      </c>
      <c r="H178" s="416">
        <v>10324</v>
      </c>
      <c r="I178">
        <f t="shared" si="41"/>
        <v>647</v>
      </c>
    </row>
    <row r="179" spans="1:9" ht="15" customHeight="1">
      <c r="A179" s="408"/>
      <c r="B179" s="415"/>
      <c r="C179" s="415"/>
      <c r="D179" s="411"/>
      <c r="E179" s="411"/>
      <c r="F179" s="411"/>
      <c r="G179" s="409"/>
      <c r="H179" s="416"/>
      <c r="I179">
        <f t="shared" si="41"/>
        <v>0</v>
      </c>
    </row>
    <row r="180" spans="1:9" ht="15" customHeight="1">
      <c r="A180" s="408"/>
      <c r="B180" s="415"/>
      <c r="C180" s="415"/>
      <c r="D180" s="411"/>
      <c r="E180" s="411"/>
      <c r="F180" s="411"/>
      <c r="G180" s="409"/>
      <c r="H180" s="416"/>
      <c r="I180">
        <f t="shared" si="41"/>
        <v>0</v>
      </c>
    </row>
    <row r="181" spans="1:9" ht="15" customHeight="1">
      <c r="A181" s="408"/>
      <c r="B181" s="415"/>
      <c r="C181" s="415"/>
      <c r="D181" s="411"/>
      <c r="E181" s="411"/>
      <c r="F181" s="411"/>
      <c r="G181" s="409"/>
      <c r="H181" s="416"/>
      <c r="I181">
        <f t="shared" si="41"/>
        <v>0</v>
      </c>
    </row>
    <row r="182" spans="1:9" ht="15" customHeight="1">
      <c r="A182" s="413" t="s">
        <v>144</v>
      </c>
      <c r="B182" s="415"/>
      <c r="C182" s="415"/>
      <c r="D182" s="417" t="s">
        <v>209</v>
      </c>
      <c r="E182" s="417"/>
      <c r="F182" s="417"/>
      <c r="G182" s="409">
        <f t="shared" ref="G182:G213" si="45">I182</f>
        <v>738</v>
      </c>
      <c r="H182" s="416">
        <v>11787</v>
      </c>
      <c r="I182">
        <f t="shared" si="41"/>
        <v>738</v>
      </c>
    </row>
    <row r="183" spans="1:9" ht="15" customHeight="1">
      <c r="A183" s="413"/>
      <c r="B183" s="415"/>
      <c r="C183" s="415"/>
      <c r="D183" s="417"/>
      <c r="E183" s="417"/>
      <c r="F183" s="417"/>
      <c r="G183" s="409"/>
      <c r="H183" s="416"/>
      <c r="I183">
        <f t="shared" si="41"/>
        <v>0</v>
      </c>
    </row>
    <row r="184" spans="1:9" ht="15" customHeight="1">
      <c r="A184" s="413"/>
      <c r="B184" s="415"/>
      <c r="C184" s="415"/>
      <c r="D184" s="417"/>
      <c r="E184" s="417"/>
      <c r="F184" s="417"/>
      <c r="G184" s="409"/>
      <c r="H184" s="416"/>
      <c r="I184">
        <f t="shared" si="41"/>
        <v>0</v>
      </c>
    </row>
    <row r="185" spans="1:9" ht="30" customHeight="1">
      <c r="A185" s="413"/>
      <c r="B185" s="415"/>
      <c r="C185" s="415"/>
      <c r="D185" s="417"/>
      <c r="E185" s="417"/>
      <c r="F185" s="417"/>
      <c r="G185" s="409"/>
      <c r="H185" s="416"/>
      <c r="I185">
        <f t="shared" si="41"/>
        <v>0</v>
      </c>
    </row>
    <row r="186" spans="1:9" ht="15" customHeight="1">
      <c r="A186" s="413" t="s">
        <v>208</v>
      </c>
      <c r="B186" s="415"/>
      <c r="C186" s="415"/>
      <c r="D186" s="417" t="s">
        <v>210</v>
      </c>
      <c r="E186" s="417"/>
      <c r="F186" s="417"/>
      <c r="G186" s="409">
        <f t="shared" ref="G186:G217" si="46">I186</f>
        <v>755</v>
      </c>
      <c r="H186" s="416">
        <v>12050</v>
      </c>
      <c r="I186">
        <f t="shared" si="41"/>
        <v>755</v>
      </c>
    </row>
    <row r="187" spans="1:9" ht="15" customHeight="1">
      <c r="A187" s="413"/>
      <c r="B187" s="415"/>
      <c r="C187" s="415"/>
      <c r="D187" s="417"/>
      <c r="E187" s="417"/>
      <c r="F187" s="417"/>
      <c r="G187" s="409"/>
      <c r="H187" s="416"/>
      <c r="I187">
        <f t="shared" si="41"/>
        <v>0</v>
      </c>
    </row>
    <row r="188" spans="1:9" ht="15" customHeight="1">
      <c r="A188" s="413"/>
      <c r="B188" s="415"/>
      <c r="C188" s="415"/>
      <c r="D188" s="417"/>
      <c r="E188" s="417"/>
      <c r="F188" s="417"/>
      <c r="G188" s="409"/>
      <c r="H188" s="416"/>
      <c r="I188">
        <f t="shared" si="41"/>
        <v>0</v>
      </c>
    </row>
    <row r="189" spans="1:9" ht="30.75" customHeight="1">
      <c r="A189" s="413"/>
      <c r="B189" s="415"/>
      <c r="C189" s="415"/>
      <c r="D189" s="417"/>
      <c r="E189" s="417"/>
      <c r="F189" s="417"/>
      <c r="G189" s="409"/>
      <c r="H189" s="416"/>
      <c r="I189">
        <f t="shared" si="41"/>
        <v>0</v>
      </c>
    </row>
    <row r="190" spans="1:9" ht="15" customHeight="1">
      <c r="A190" s="413" t="s">
        <v>212</v>
      </c>
      <c r="B190" s="389"/>
      <c r="C190" s="389"/>
      <c r="D190" s="412" t="s">
        <v>211</v>
      </c>
      <c r="E190" s="412"/>
      <c r="F190" s="412"/>
      <c r="G190" s="409">
        <f t="shared" ref="G190:G221" si="47">I190</f>
        <v>693</v>
      </c>
      <c r="H190" s="416">
        <v>11067</v>
      </c>
      <c r="I190">
        <f t="shared" si="41"/>
        <v>693</v>
      </c>
    </row>
    <row r="191" spans="1:9" ht="15" customHeight="1">
      <c r="A191" s="413"/>
      <c r="B191" s="389"/>
      <c r="C191" s="389"/>
      <c r="D191" s="412"/>
      <c r="E191" s="412"/>
      <c r="F191" s="412"/>
      <c r="G191" s="409"/>
      <c r="H191" s="416"/>
      <c r="I191">
        <f t="shared" si="41"/>
        <v>0</v>
      </c>
    </row>
    <row r="192" spans="1:9" ht="15" customHeight="1">
      <c r="A192" s="413"/>
      <c r="B192" s="389"/>
      <c r="C192" s="389"/>
      <c r="D192" s="412"/>
      <c r="E192" s="412"/>
      <c r="F192" s="412"/>
      <c r="G192" s="409"/>
      <c r="H192" s="416"/>
      <c r="I192">
        <f t="shared" si="41"/>
        <v>0</v>
      </c>
    </row>
    <row r="193" spans="1:9" ht="15" customHeight="1">
      <c r="A193" s="413"/>
      <c r="B193" s="389"/>
      <c r="C193" s="389"/>
      <c r="D193" s="412"/>
      <c r="E193" s="412"/>
      <c r="F193" s="412"/>
      <c r="G193" s="409"/>
      <c r="H193" s="416"/>
      <c r="I193">
        <f t="shared" si="41"/>
        <v>0</v>
      </c>
    </row>
    <row r="194" spans="1:9" ht="15" customHeight="1">
      <c r="A194" s="413" t="s">
        <v>214</v>
      </c>
      <c r="B194" s="389"/>
      <c r="C194" s="389"/>
      <c r="D194" s="412" t="s">
        <v>213</v>
      </c>
      <c r="E194" s="412"/>
      <c r="F194" s="412"/>
      <c r="G194" s="409">
        <f t="shared" ref="G194:G225" si="48">I194</f>
        <v>1326</v>
      </c>
      <c r="H194" s="416">
        <v>21173</v>
      </c>
      <c r="I194">
        <f t="shared" si="41"/>
        <v>1326</v>
      </c>
    </row>
    <row r="195" spans="1:9" ht="15" customHeight="1">
      <c r="A195" s="413"/>
      <c r="B195" s="389"/>
      <c r="C195" s="389"/>
      <c r="D195" s="412"/>
      <c r="E195" s="412"/>
      <c r="F195" s="412"/>
      <c r="G195" s="409"/>
      <c r="H195" s="416"/>
      <c r="I195">
        <f t="shared" si="41"/>
        <v>0</v>
      </c>
    </row>
    <row r="196" spans="1:9" ht="15" customHeight="1">
      <c r="A196" s="413"/>
      <c r="B196" s="389"/>
      <c r="C196" s="389"/>
      <c r="D196" s="412"/>
      <c r="E196" s="412"/>
      <c r="F196" s="412"/>
      <c r="G196" s="409"/>
      <c r="H196" s="416"/>
      <c r="I196">
        <f t="shared" si="41"/>
        <v>0</v>
      </c>
    </row>
    <row r="197" spans="1:9" ht="15" customHeight="1">
      <c r="A197" s="413"/>
      <c r="B197" s="389"/>
      <c r="C197" s="389"/>
      <c r="D197" s="412"/>
      <c r="E197" s="412"/>
      <c r="F197" s="412"/>
      <c r="G197" s="409"/>
      <c r="H197" s="416"/>
      <c r="I197">
        <f t="shared" si="41"/>
        <v>0</v>
      </c>
    </row>
    <row r="198" spans="1:9" ht="15" customHeight="1">
      <c r="A198" s="434" t="s">
        <v>215</v>
      </c>
      <c r="B198" s="415"/>
      <c r="C198" s="415"/>
      <c r="D198" s="417" t="s">
        <v>216</v>
      </c>
      <c r="E198" s="417"/>
      <c r="F198" s="417"/>
      <c r="G198" s="409">
        <f t="shared" ref="G198:G229" si="49">I198</f>
        <v>811</v>
      </c>
      <c r="H198" s="416">
        <v>12942</v>
      </c>
      <c r="I198">
        <f t="shared" si="41"/>
        <v>811</v>
      </c>
    </row>
    <row r="199" spans="1:9" ht="15" customHeight="1">
      <c r="A199" s="434"/>
      <c r="B199" s="415"/>
      <c r="C199" s="415"/>
      <c r="D199" s="417"/>
      <c r="E199" s="417"/>
      <c r="F199" s="417"/>
      <c r="G199" s="409"/>
      <c r="H199" s="416"/>
      <c r="I199">
        <f t="shared" si="41"/>
        <v>0</v>
      </c>
    </row>
    <row r="200" spans="1:9" ht="15" customHeight="1">
      <c r="A200" s="434"/>
      <c r="B200" s="415"/>
      <c r="C200" s="415"/>
      <c r="D200" s="417"/>
      <c r="E200" s="417"/>
      <c r="F200" s="417"/>
      <c r="G200" s="409"/>
      <c r="H200" s="416"/>
      <c r="I200">
        <f t="shared" si="41"/>
        <v>0</v>
      </c>
    </row>
    <row r="201" spans="1:9" ht="15" customHeight="1">
      <c r="A201" s="434"/>
      <c r="B201" s="415"/>
      <c r="C201" s="415"/>
      <c r="D201" s="417"/>
      <c r="E201" s="417"/>
      <c r="F201" s="417"/>
      <c r="G201" s="409"/>
      <c r="H201" s="416"/>
      <c r="I201">
        <f t="shared" si="41"/>
        <v>0</v>
      </c>
    </row>
    <row r="202" spans="1:9" ht="15" customHeight="1">
      <c r="A202" s="434" t="s">
        <v>217</v>
      </c>
      <c r="B202" s="415"/>
      <c r="C202" s="415"/>
      <c r="D202" s="411" t="s">
        <v>229</v>
      </c>
      <c r="E202" s="411"/>
      <c r="F202" s="411"/>
      <c r="G202" s="409">
        <f t="shared" ref="G202:G249" si="50">I202</f>
        <v>681</v>
      </c>
      <c r="H202" s="416">
        <v>10879</v>
      </c>
      <c r="I202">
        <f t="shared" si="41"/>
        <v>681</v>
      </c>
    </row>
    <row r="203" spans="1:9" ht="12" customHeight="1">
      <c r="A203" s="434"/>
      <c r="B203" s="415"/>
      <c r="C203" s="415"/>
      <c r="D203" s="411"/>
      <c r="E203" s="411"/>
      <c r="F203" s="411"/>
      <c r="G203" s="409"/>
      <c r="H203" s="416"/>
      <c r="I203">
        <f t="shared" si="41"/>
        <v>0</v>
      </c>
    </row>
    <row r="204" spans="1:9" ht="15" customHeight="1">
      <c r="A204" s="434"/>
      <c r="B204" s="415"/>
      <c r="C204" s="415"/>
      <c r="D204" s="411"/>
      <c r="E204" s="411"/>
      <c r="F204" s="411"/>
      <c r="G204" s="409"/>
      <c r="H204" s="416"/>
      <c r="I204">
        <f t="shared" si="41"/>
        <v>0</v>
      </c>
    </row>
    <row r="205" spans="1:9" ht="14.25" customHeight="1">
      <c r="A205" s="434"/>
      <c r="B205" s="415"/>
      <c r="C205" s="415"/>
      <c r="D205" s="411"/>
      <c r="E205" s="411"/>
      <c r="F205" s="411"/>
      <c r="G205" s="409"/>
      <c r="H205" s="416"/>
      <c r="I205">
        <f t="shared" si="41"/>
        <v>0</v>
      </c>
    </row>
    <row r="206" spans="1:9" ht="15" customHeight="1">
      <c r="A206" s="434" t="s">
        <v>218</v>
      </c>
      <c r="B206" s="415"/>
      <c r="C206" s="415"/>
      <c r="D206" s="417" t="s">
        <v>230</v>
      </c>
      <c r="E206" s="417"/>
      <c r="F206" s="417"/>
      <c r="G206" s="409">
        <f t="shared" ref="G206:G249" si="51">I206</f>
        <v>1623</v>
      </c>
      <c r="H206" s="416">
        <v>25911</v>
      </c>
      <c r="I206">
        <f t="shared" si="41"/>
        <v>1623</v>
      </c>
    </row>
    <row r="207" spans="1:9" ht="15" customHeight="1">
      <c r="A207" s="434"/>
      <c r="B207" s="415"/>
      <c r="C207" s="415"/>
      <c r="D207" s="417"/>
      <c r="E207" s="417"/>
      <c r="F207" s="417"/>
      <c r="G207" s="409"/>
      <c r="H207" s="416"/>
      <c r="I207">
        <f t="shared" si="41"/>
        <v>0</v>
      </c>
    </row>
    <row r="208" spans="1:9" ht="15" customHeight="1">
      <c r="A208" s="434"/>
      <c r="B208" s="415"/>
      <c r="C208" s="415"/>
      <c r="D208" s="417"/>
      <c r="E208" s="417"/>
      <c r="F208" s="417"/>
      <c r="G208" s="409"/>
      <c r="H208" s="416"/>
      <c r="I208">
        <f t="shared" si="41"/>
        <v>0</v>
      </c>
    </row>
    <row r="209" spans="1:9" ht="30" customHeight="1">
      <c r="A209" s="434"/>
      <c r="B209" s="415"/>
      <c r="C209" s="415"/>
      <c r="D209" s="417"/>
      <c r="E209" s="417"/>
      <c r="F209" s="417"/>
      <c r="G209" s="409"/>
      <c r="H209" s="416"/>
      <c r="I209">
        <f t="shared" si="41"/>
        <v>0</v>
      </c>
    </row>
    <row r="210" spans="1:9" ht="15" customHeight="1">
      <c r="A210" s="434" t="s">
        <v>219</v>
      </c>
      <c r="B210" s="415"/>
      <c r="C210" s="415"/>
      <c r="D210" s="417" t="s">
        <v>231</v>
      </c>
      <c r="E210" s="417"/>
      <c r="F210" s="417"/>
      <c r="G210" s="409">
        <f t="shared" ref="G210:G249" si="52">I210</f>
        <v>803</v>
      </c>
      <c r="H210" s="416">
        <v>12813</v>
      </c>
      <c r="I210">
        <f t="shared" si="41"/>
        <v>803</v>
      </c>
    </row>
    <row r="211" spans="1:9" ht="15" customHeight="1">
      <c r="A211" s="434"/>
      <c r="B211" s="415"/>
      <c r="C211" s="415"/>
      <c r="D211" s="417"/>
      <c r="E211" s="417"/>
      <c r="F211" s="417"/>
      <c r="G211" s="409"/>
      <c r="H211" s="416"/>
      <c r="I211">
        <f t="shared" si="41"/>
        <v>0</v>
      </c>
    </row>
    <row r="212" spans="1:9" ht="15" customHeight="1">
      <c r="A212" s="434"/>
      <c r="B212" s="415"/>
      <c r="C212" s="415"/>
      <c r="D212" s="417"/>
      <c r="E212" s="417"/>
      <c r="F212" s="417"/>
      <c r="G212" s="409"/>
      <c r="H212" s="416"/>
      <c r="I212">
        <f t="shared" si="41"/>
        <v>0</v>
      </c>
    </row>
    <row r="213" spans="1:9" ht="11.25" customHeight="1">
      <c r="A213" s="434"/>
      <c r="B213" s="415"/>
      <c r="C213" s="415"/>
      <c r="D213" s="417"/>
      <c r="E213" s="417"/>
      <c r="F213" s="417"/>
      <c r="G213" s="409"/>
      <c r="H213" s="416"/>
      <c r="I213">
        <f t="shared" si="41"/>
        <v>0</v>
      </c>
    </row>
    <row r="214" spans="1:9" ht="15" customHeight="1">
      <c r="A214" s="434" t="s">
        <v>220</v>
      </c>
      <c r="B214" s="415"/>
      <c r="C214" s="415"/>
      <c r="D214" s="417" t="s">
        <v>232</v>
      </c>
      <c r="E214" s="417"/>
      <c r="F214" s="417"/>
      <c r="G214" s="409">
        <f t="shared" ref="G214:G249" si="53">I214</f>
        <v>1698</v>
      </c>
      <c r="H214" s="416">
        <v>27110</v>
      </c>
      <c r="I214">
        <f t="shared" si="41"/>
        <v>1698</v>
      </c>
    </row>
    <row r="215" spans="1:9" ht="15" customHeight="1">
      <c r="A215" s="434"/>
      <c r="B215" s="415"/>
      <c r="C215" s="415"/>
      <c r="D215" s="417"/>
      <c r="E215" s="417"/>
      <c r="F215" s="417"/>
      <c r="G215" s="409"/>
      <c r="H215" s="416"/>
      <c r="I215">
        <f t="shared" si="41"/>
        <v>0</v>
      </c>
    </row>
    <row r="216" spans="1:9" ht="15" customHeight="1">
      <c r="A216" s="434"/>
      <c r="B216" s="415"/>
      <c r="C216" s="415"/>
      <c r="D216" s="417"/>
      <c r="E216" s="417"/>
      <c r="F216" s="417"/>
      <c r="G216" s="409"/>
      <c r="H216" s="416"/>
      <c r="I216">
        <f t="shared" si="41"/>
        <v>0</v>
      </c>
    </row>
    <row r="217" spans="1:9" ht="44.25" customHeight="1">
      <c r="A217" s="434"/>
      <c r="B217" s="415"/>
      <c r="C217" s="415"/>
      <c r="D217" s="417"/>
      <c r="E217" s="417"/>
      <c r="F217" s="417"/>
      <c r="G217" s="409"/>
      <c r="H217" s="416"/>
      <c r="I217">
        <f t="shared" si="41"/>
        <v>0</v>
      </c>
    </row>
    <row r="218" spans="1:9" ht="15" customHeight="1">
      <c r="A218" s="434" t="s">
        <v>221</v>
      </c>
      <c r="B218" s="415"/>
      <c r="C218" s="415"/>
      <c r="D218" s="417" t="s">
        <v>233</v>
      </c>
      <c r="E218" s="417"/>
      <c r="F218" s="417"/>
      <c r="G218" s="409">
        <f t="shared" ref="G218:G249" si="54">I218</f>
        <v>854</v>
      </c>
      <c r="H218" s="416">
        <v>13632</v>
      </c>
      <c r="I218">
        <f t="shared" si="41"/>
        <v>854</v>
      </c>
    </row>
    <row r="219" spans="1:9" ht="15" customHeight="1">
      <c r="A219" s="434"/>
      <c r="B219" s="415"/>
      <c r="C219" s="415"/>
      <c r="D219" s="417"/>
      <c r="E219" s="417"/>
      <c r="F219" s="417"/>
      <c r="G219" s="409"/>
      <c r="H219" s="416"/>
      <c r="I219">
        <f t="shared" si="41"/>
        <v>0</v>
      </c>
    </row>
    <row r="220" spans="1:9" ht="15" customHeight="1">
      <c r="A220" s="434"/>
      <c r="B220" s="415"/>
      <c r="C220" s="415"/>
      <c r="D220" s="417"/>
      <c r="E220" s="417"/>
      <c r="F220" s="417"/>
      <c r="G220" s="409"/>
      <c r="H220" s="416"/>
      <c r="I220">
        <f t="shared" si="41"/>
        <v>0</v>
      </c>
    </row>
    <row r="221" spans="1:9" ht="15" customHeight="1">
      <c r="A221" s="434"/>
      <c r="B221" s="415"/>
      <c r="C221" s="415"/>
      <c r="D221" s="417"/>
      <c r="E221" s="417"/>
      <c r="F221" s="417"/>
      <c r="G221" s="409"/>
      <c r="H221" s="416"/>
      <c r="I221">
        <f t="shared" si="41"/>
        <v>0</v>
      </c>
    </row>
    <row r="222" spans="1:9" ht="15" customHeight="1">
      <c r="A222" s="434" t="s">
        <v>222</v>
      </c>
      <c r="B222" s="415"/>
      <c r="C222" s="415"/>
      <c r="D222" s="417" t="s">
        <v>234</v>
      </c>
      <c r="E222" s="417"/>
      <c r="F222" s="417"/>
      <c r="G222" s="409">
        <f t="shared" ref="G222:G249" si="55">I222</f>
        <v>1742</v>
      </c>
      <c r="H222" s="416">
        <v>27810</v>
      </c>
      <c r="I222">
        <f t="shared" si="41"/>
        <v>1742</v>
      </c>
    </row>
    <row r="223" spans="1:9" ht="15" customHeight="1">
      <c r="A223" s="434"/>
      <c r="B223" s="415"/>
      <c r="C223" s="415"/>
      <c r="D223" s="417"/>
      <c r="E223" s="417"/>
      <c r="F223" s="417"/>
      <c r="G223" s="409"/>
      <c r="H223" s="416"/>
      <c r="I223">
        <f t="shared" si="41"/>
        <v>0</v>
      </c>
    </row>
    <row r="224" spans="1:9" ht="15" customHeight="1">
      <c r="A224" s="434"/>
      <c r="B224" s="415"/>
      <c r="C224" s="415"/>
      <c r="D224" s="417"/>
      <c r="E224" s="417"/>
      <c r="F224" s="417"/>
      <c r="G224" s="409"/>
      <c r="H224" s="416"/>
      <c r="I224">
        <f t="shared" si="41"/>
        <v>0</v>
      </c>
    </row>
    <row r="225" spans="1:9" ht="46.5" customHeight="1">
      <c r="A225" s="434"/>
      <c r="B225" s="415"/>
      <c r="C225" s="415"/>
      <c r="D225" s="417"/>
      <c r="E225" s="417"/>
      <c r="F225" s="417"/>
      <c r="G225" s="409"/>
      <c r="H225" s="416"/>
      <c r="I225">
        <f t="shared" si="41"/>
        <v>0</v>
      </c>
    </row>
    <row r="226" spans="1:9" ht="15" customHeight="1">
      <c r="A226" s="434" t="s">
        <v>223</v>
      </c>
      <c r="B226" s="415"/>
      <c r="C226" s="415"/>
      <c r="D226" s="417" t="s">
        <v>235</v>
      </c>
      <c r="E226" s="417"/>
      <c r="F226" s="417"/>
      <c r="G226" s="409">
        <f t="shared" ref="G226:G249" si="56">I226</f>
        <v>1319</v>
      </c>
      <c r="H226" s="416">
        <v>21061</v>
      </c>
      <c r="I226">
        <f t="shared" si="41"/>
        <v>1319</v>
      </c>
    </row>
    <row r="227" spans="1:9" ht="15" customHeight="1">
      <c r="A227" s="434"/>
      <c r="B227" s="415"/>
      <c r="C227" s="415"/>
      <c r="D227" s="417"/>
      <c r="E227" s="417"/>
      <c r="F227" s="417"/>
      <c r="G227" s="409"/>
      <c r="H227" s="416"/>
      <c r="I227">
        <f t="shared" si="41"/>
        <v>0</v>
      </c>
    </row>
    <row r="228" spans="1:9" ht="15" customHeight="1">
      <c r="A228" s="434"/>
      <c r="B228" s="415"/>
      <c r="C228" s="415"/>
      <c r="D228" s="417"/>
      <c r="E228" s="417"/>
      <c r="F228" s="417"/>
      <c r="G228" s="409"/>
      <c r="H228" s="416"/>
      <c r="I228">
        <f t="shared" si="41"/>
        <v>0</v>
      </c>
    </row>
    <row r="229" spans="1:9" ht="15" customHeight="1">
      <c r="A229" s="434"/>
      <c r="B229" s="415"/>
      <c r="C229" s="415"/>
      <c r="D229" s="417"/>
      <c r="E229" s="417"/>
      <c r="F229" s="417"/>
      <c r="G229" s="409"/>
      <c r="H229" s="416"/>
      <c r="I229">
        <f t="shared" si="41"/>
        <v>0</v>
      </c>
    </row>
    <row r="230" spans="1:9" ht="15" customHeight="1">
      <c r="A230" s="434" t="s">
        <v>224</v>
      </c>
      <c r="B230" s="415"/>
      <c r="C230" s="415"/>
      <c r="D230" s="417" t="s">
        <v>236</v>
      </c>
      <c r="E230" s="417"/>
      <c r="F230" s="417"/>
      <c r="G230" s="409">
        <f t="shared" ref="G230:G249" si="57">I230</f>
        <v>2220</v>
      </c>
      <c r="H230" s="416">
        <v>35437</v>
      </c>
      <c r="I230">
        <f t="shared" ref="I230:I249" si="58">ROUND(H230*$I$3*1.2*1.45,0)</f>
        <v>2220</v>
      </c>
    </row>
    <row r="231" spans="1:9" ht="15" customHeight="1">
      <c r="A231" s="434"/>
      <c r="B231" s="415"/>
      <c r="C231" s="415"/>
      <c r="D231" s="417"/>
      <c r="E231" s="417"/>
      <c r="F231" s="417"/>
      <c r="G231" s="409"/>
      <c r="H231" s="416"/>
      <c r="I231">
        <f t="shared" si="58"/>
        <v>0</v>
      </c>
    </row>
    <row r="232" spans="1:9" ht="15" customHeight="1">
      <c r="A232" s="434"/>
      <c r="B232" s="415"/>
      <c r="C232" s="415"/>
      <c r="D232" s="417"/>
      <c r="E232" s="417"/>
      <c r="F232" s="417"/>
      <c r="G232" s="409"/>
      <c r="H232" s="416"/>
      <c r="I232">
        <f t="shared" si="58"/>
        <v>0</v>
      </c>
    </row>
    <row r="233" spans="1:9" ht="45" customHeight="1">
      <c r="A233" s="434"/>
      <c r="B233" s="415"/>
      <c r="C233" s="415"/>
      <c r="D233" s="417"/>
      <c r="E233" s="417"/>
      <c r="F233" s="417"/>
      <c r="G233" s="409"/>
      <c r="H233" s="416"/>
      <c r="I233">
        <f t="shared" si="58"/>
        <v>0</v>
      </c>
    </row>
    <row r="234" spans="1:9" ht="15" customHeight="1">
      <c r="A234" s="434" t="s">
        <v>225</v>
      </c>
      <c r="B234" s="415"/>
      <c r="C234" s="415"/>
      <c r="D234" s="417" t="s">
        <v>237</v>
      </c>
      <c r="E234" s="417"/>
      <c r="F234" s="417"/>
      <c r="G234" s="409">
        <f t="shared" ref="G234:G249" si="59">I234</f>
        <v>1391</v>
      </c>
      <c r="H234" s="416">
        <v>22202</v>
      </c>
      <c r="I234">
        <f t="shared" si="58"/>
        <v>1391</v>
      </c>
    </row>
    <row r="235" spans="1:9" ht="15" customHeight="1">
      <c r="A235" s="434"/>
      <c r="B235" s="415"/>
      <c r="C235" s="415"/>
      <c r="D235" s="417"/>
      <c r="E235" s="417"/>
      <c r="F235" s="417"/>
      <c r="G235" s="409"/>
      <c r="H235" s="416"/>
      <c r="I235">
        <f t="shared" si="58"/>
        <v>0</v>
      </c>
    </row>
    <row r="236" spans="1:9" ht="15" customHeight="1">
      <c r="A236" s="434"/>
      <c r="B236" s="415"/>
      <c r="C236" s="415"/>
      <c r="D236" s="417"/>
      <c r="E236" s="417"/>
      <c r="F236" s="417"/>
      <c r="G236" s="409"/>
      <c r="H236" s="416"/>
      <c r="I236">
        <f t="shared" si="58"/>
        <v>0</v>
      </c>
    </row>
    <row r="237" spans="1:9" ht="15" customHeight="1">
      <c r="A237" s="434"/>
      <c r="B237" s="415"/>
      <c r="C237" s="415"/>
      <c r="D237" s="417"/>
      <c r="E237" s="417"/>
      <c r="F237" s="417"/>
      <c r="G237" s="409"/>
      <c r="H237" s="416"/>
      <c r="I237">
        <f t="shared" si="58"/>
        <v>0</v>
      </c>
    </row>
    <row r="238" spans="1:9" ht="15" customHeight="1">
      <c r="A238" s="434" t="s">
        <v>226</v>
      </c>
      <c r="B238" s="415"/>
      <c r="C238" s="415"/>
      <c r="D238" s="417" t="s">
        <v>238</v>
      </c>
      <c r="E238" s="417"/>
      <c r="F238" s="417"/>
      <c r="G238" s="409">
        <f t="shared" ref="G238:G249" si="60">I238</f>
        <v>2288</v>
      </c>
      <c r="H238" s="416">
        <v>36528</v>
      </c>
      <c r="I238">
        <f t="shared" si="58"/>
        <v>2288</v>
      </c>
    </row>
    <row r="239" spans="1:9" ht="15" customHeight="1">
      <c r="A239" s="434"/>
      <c r="B239" s="415"/>
      <c r="C239" s="415"/>
      <c r="D239" s="417"/>
      <c r="E239" s="417"/>
      <c r="F239" s="417"/>
      <c r="G239" s="409"/>
      <c r="H239" s="416"/>
      <c r="I239">
        <f t="shared" si="58"/>
        <v>0</v>
      </c>
    </row>
    <row r="240" spans="1:9" ht="15" customHeight="1">
      <c r="A240" s="434"/>
      <c r="B240" s="415"/>
      <c r="C240" s="415"/>
      <c r="D240" s="417"/>
      <c r="E240" s="417"/>
      <c r="F240" s="417"/>
      <c r="G240" s="409"/>
      <c r="H240" s="416"/>
      <c r="I240">
        <f t="shared" si="58"/>
        <v>0</v>
      </c>
    </row>
    <row r="241" spans="1:9" ht="44.25" customHeight="1">
      <c r="A241" s="434"/>
      <c r="B241" s="415"/>
      <c r="C241" s="415"/>
      <c r="D241" s="417"/>
      <c r="E241" s="417"/>
      <c r="F241" s="417"/>
      <c r="G241" s="409"/>
      <c r="H241" s="416"/>
      <c r="I241">
        <f t="shared" si="58"/>
        <v>0</v>
      </c>
    </row>
    <row r="242" spans="1:9" ht="15" customHeight="1">
      <c r="A242" s="434" t="s">
        <v>227</v>
      </c>
      <c r="B242" s="415"/>
      <c r="C242" s="415"/>
      <c r="D242" s="417" t="s">
        <v>239</v>
      </c>
      <c r="E242" s="417"/>
      <c r="F242" s="417"/>
      <c r="G242" s="409">
        <f t="shared" ref="G242:G249" si="61">I242</f>
        <v>1517</v>
      </c>
      <c r="H242" s="416">
        <v>24212</v>
      </c>
      <c r="I242">
        <f t="shared" si="58"/>
        <v>1517</v>
      </c>
    </row>
    <row r="243" spans="1:9" ht="15" customHeight="1">
      <c r="A243" s="434"/>
      <c r="B243" s="415"/>
      <c r="C243" s="415"/>
      <c r="D243" s="417"/>
      <c r="E243" s="417"/>
      <c r="F243" s="417"/>
      <c r="G243" s="409"/>
      <c r="H243" s="416"/>
      <c r="I243">
        <f t="shared" si="58"/>
        <v>0</v>
      </c>
    </row>
    <row r="244" spans="1:9" ht="15" customHeight="1">
      <c r="A244" s="434"/>
      <c r="B244" s="415"/>
      <c r="C244" s="415"/>
      <c r="D244" s="417"/>
      <c r="E244" s="417"/>
      <c r="F244" s="417"/>
      <c r="G244" s="409"/>
      <c r="H244" s="416"/>
      <c r="I244">
        <f t="shared" si="58"/>
        <v>0</v>
      </c>
    </row>
    <row r="245" spans="1:9" ht="32.25" customHeight="1">
      <c r="A245" s="434"/>
      <c r="B245" s="415"/>
      <c r="C245" s="415"/>
      <c r="D245" s="417"/>
      <c r="E245" s="417"/>
      <c r="F245" s="417"/>
      <c r="G245" s="409"/>
      <c r="H245" s="416"/>
      <c r="I245">
        <f t="shared" si="58"/>
        <v>0</v>
      </c>
    </row>
    <row r="246" spans="1:9" ht="15" customHeight="1">
      <c r="A246" s="434" t="s">
        <v>228</v>
      </c>
      <c r="B246" s="415"/>
      <c r="C246" s="415"/>
      <c r="D246" s="417" t="s">
        <v>240</v>
      </c>
      <c r="E246" s="417"/>
      <c r="F246" s="417"/>
      <c r="G246" s="409">
        <f t="shared" ref="G246:G249" si="62">I246</f>
        <v>1601</v>
      </c>
      <c r="H246" s="416">
        <v>25551</v>
      </c>
      <c r="I246">
        <f t="shared" si="58"/>
        <v>1601</v>
      </c>
    </row>
    <row r="247" spans="1:9" ht="15" customHeight="1">
      <c r="A247" s="434"/>
      <c r="B247" s="415"/>
      <c r="C247" s="415"/>
      <c r="D247" s="417"/>
      <c r="E247" s="417"/>
      <c r="F247" s="417"/>
      <c r="G247" s="409"/>
      <c r="H247" s="416"/>
      <c r="I247">
        <f t="shared" si="58"/>
        <v>0</v>
      </c>
    </row>
    <row r="248" spans="1:9" ht="15" customHeight="1">
      <c r="A248" s="434"/>
      <c r="B248" s="415"/>
      <c r="C248" s="415"/>
      <c r="D248" s="417"/>
      <c r="E248" s="417"/>
      <c r="F248" s="417"/>
      <c r="G248" s="409"/>
      <c r="H248" s="416"/>
      <c r="I248">
        <f t="shared" si="58"/>
        <v>0</v>
      </c>
    </row>
    <row r="249" spans="1:9" ht="33" customHeight="1">
      <c r="A249" s="434"/>
      <c r="B249" s="415"/>
      <c r="C249" s="415"/>
      <c r="D249" s="417"/>
      <c r="E249" s="417"/>
      <c r="F249" s="417"/>
      <c r="G249" s="409"/>
      <c r="H249" s="416"/>
      <c r="I249">
        <f t="shared" si="58"/>
        <v>0</v>
      </c>
    </row>
    <row r="250" spans="1:9" ht="15.75" customHeight="1">
      <c r="A250" s="285" t="s">
        <v>145</v>
      </c>
      <c r="B250" s="286"/>
      <c r="C250" s="286"/>
      <c r="D250" s="286"/>
      <c r="E250" s="286"/>
      <c r="F250" s="286"/>
      <c r="G250" s="286"/>
      <c r="H250" s="286"/>
    </row>
    <row r="251" spans="1:9">
      <c r="A251" s="408" t="s">
        <v>146</v>
      </c>
      <c r="B251" s="415"/>
      <c r="C251" s="415"/>
      <c r="D251" s="411" t="s">
        <v>147</v>
      </c>
      <c r="E251" s="411"/>
      <c r="F251" s="411"/>
      <c r="G251" s="409">
        <f>I251</f>
        <v>1001</v>
      </c>
      <c r="H251" s="409">
        <v>15976</v>
      </c>
      <c r="I251">
        <f>ROUND(H251*$I$3*1.2*1.45,0)</f>
        <v>1001</v>
      </c>
    </row>
    <row r="252" spans="1:9">
      <c r="A252" s="408"/>
      <c r="B252" s="415"/>
      <c r="C252" s="415"/>
      <c r="D252" s="411"/>
      <c r="E252" s="411"/>
      <c r="F252" s="411"/>
      <c r="G252" s="409"/>
      <c r="H252" s="409"/>
    </row>
    <row r="253" spans="1:9">
      <c r="A253" s="408"/>
      <c r="B253" s="415"/>
      <c r="C253" s="415"/>
      <c r="D253" s="411"/>
      <c r="E253" s="411"/>
      <c r="F253" s="411"/>
      <c r="G253" s="409"/>
      <c r="H253" s="409"/>
    </row>
    <row r="254" spans="1:9">
      <c r="A254" s="408"/>
      <c r="B254" s="415"/>
      <c r="C254" s="415"/>
      <c r="D254" s="411"/>
      <c r="E254" s="411"/>
      <c r="F254" s="411"/>
      <c r="G254" s="409"/>
      <c r="H254" s="409"/>
    </row>
    <row r="255" spans="1:9" ht="15.75" customHeight="1">
      <c r="A255" s="285" t="s">
        <v>148</v>
      </c>
      <c r="B255" s="286"/>
      <c r="C255" s="286"/>
      <c r="D255" s="286"/>
      <c r="E255" s="286"/>
      <c r="F255" s="286"/>
      <c r="G255" s="286"/>
      <c r="H255" s="286"/>
    </row>
    <row r="256" spans="1:9" ht="15" customHeight="1">
      <c r="A256" s="434" t="s">
        <v>241</v>
      </c>
      <c r="B256" s="415"/>
      <c r="C256" s="415"/>
      <c r="D256" s="407" t="s">
        <v>242</v>
      </c>
      <c r="E256" s="407"/>
      <c r="F256" s="407"/>
      <c r="G256" s="409">
        <f t="shared" ref="G256:G295" si="63">I256</f>
        <v>513</v>
      </c>
      <c r="H256" s="409">
        <v>8186</v>
      </c>
      <c r="I256">
        <f t="shared" ref="I256:I295" si="64">ROUND(H256*$I$3*1.2*1.45,0)</f>
        <v>513</v>
      </c>
    </row>
    <row r="257" spans="1:9" ht="15" customHeight="1">
      <c r="A257" s="434"/>
      <c r="B257" s="415"/>
      <c r="C257" s="415"/>
      <c r="D257" s="407"/>
      <c r="E257" s="407"/>
      <c r="F257" s="407"/>
      <c r="G257" s="409"/>
      <c r="H257" s="409"/>
      <c r="I257">
        <f t="shared" si="64"/>
        <v>0</v>
      </c>
    </row>
    <row r="258" spans="1:9" ht="15" customHeight="1">
      <c r="A258" s="434"/>
      <c r="B258" s="415"/>
      <c r="C258" s="415"/>
      <c r="D258" s="407"/>
      <c r="E258" s="407"/>
      <c r="F258" s="407"/>
      <c r="G258" s="409"/>
      <c r="H258" s="409"/>
      <c r="I258">
        <f t="shared" si="64"/>
        <v>0</v>
      </c>
    </row>
    <row r="259" spans="1:9" ht="15" customHeight="1">
      <c r="A259" s="434"/>
      <c r="B259" s="415"/>
      <c r="C259" s="415"/>
      <c r="D259" s="407"/>
      <c r="E259" s="407"/>
      <c r="F259" s="407"/>
      <c r="G259" s="409"/>
      <c r="H259" s="409"/>
      <c r="I259">
        <f t="shared" si="64"/>
        <v>0</v>
      </c>
    </row>
    <row r="260" spans="1:9" ht="15" customHeight="1">
      <c r="A260" s="434" t="s">
        <v>149</v>
      </c>
      <c r="B260" s="415"/>
      <c r="C260" s="415"/>
      <c r="D260" s="411" t="s">
        <v>150</v>
      </c>
      <c r="E260" s="411"/>
      <c r="F260" s="411"/>
      <c r="G260" s="409">
        <f t="shared" ref="G260:G295" si="65">I260</f>
        <v>44</v>
      </c>
      <c r="H260" s="409">
        <v>709</v>
      </c>
      <c r="I260">
        <f t="shared" si="64"/>
        <v>44</v>
      </c>
    </row>
    <row r="261" spans="1:9" ht="15" customHeight="1">
      <c r="A261" s="434"/>
      <c r="B261" s="415"/>
      <c r="C261" s="415"/>
      <c r="D261" s="411"/>
      <c r="E261" s="411"/>
      <c r="F261" s="411"/>
      <c r="G261" s="409"/>
      <c r="H261" s="409"/>
      <c r="I261">
        <f t="shared" si="64"/>
        <v>0</v>
      </c>
    </row>
    <row r="262" spans="1:9" ht="15" customHeight="1">
      <c r="A262" s="434"/>
      <c r="B262" s="415"/>
      <c r="C262" s="415"/>
      <c r="D262" s="411"/>
      <c r="E262" s="411"/>
      <c r="F262" s="411"/>
      <c r="G262" s="409"/>
      <c r="H262" s="409"/>
      <c r="I262">
        <f t="shared" si="64"/>
        <v>0</v>
      </c>
    </row>
    <row r="263" spans="1:9" ht="15" customHeight="1">
      <c r="A263" s="434"/>
      <c r="B263" s="415"/>
      <c r="C263" s="415"/>
      <c r="D263" s="411"/>
      <c r="E263" s="411"/>
      <c r="F263" s="411"/>
      <c r="G263" s="409"/>
      <c r="H263" s="409"/>
      <c r="I263">
        <f t="shared" si="64"/>
        <v>0</v>
      </c>
    </row>
    <row r="264" spans="1:9">
      <c r="A264" s="434" t="s">
        <v>151</v>
      </c>
      <c r="B264" s="415"/>
      <c r="C264" s="415"/>
      <c r="D264" s="411" t="s">
        <v>152</v>
      </c>
      <c r="E264" s="411"/>
      <c r="F264" s="411"/>
      <c r="G264" s="409">
        <f t="shared" ref="G264:G295" si="66">I264</f>
        <v>67</v>
      </c>
      <c r="H264" s="409">
        <v>1063</v>
      </c>
      <c r="I264">
        <f t="shared" si="64"/>
        <v>67</v>
      </c>
    </row>
    <row r="265" spans="1:9">
      <c r="A265" s="434"/>
      <c r="B265" s="415"/>
      <c r="C265" s="415"/>
      <c r="D265" s="411"/>
      <c r="E265" s="411"/>
      <c r="F265" s="411"/>
      <c r="G265" s="409"/>
      <c r="H265" s="409"/>
      <c r="I265">
        <f t="shared" si="64"/>
        <v>0</v>
      </c>
    </row>
    <row r="266" spans="1:9">
      <c r="A266" s="434"/>
      <c r="B266" s="415"/>
      <c r="C266" s="415"/>
      <c r="D266" s="411"/>
      <c r="E266" s="411"/>
      <c r="F266" s="411"/>
      <c r="G266" s="409"/>
      <c r="H266" s="409"/>
      <c r="I266">
        <f t="shared" si="64"/>
        <v>0</v>
      </c>
    </row>
    <row r="267" spans="1:9">
      <c r="A267" s="434"/>
      <c r="B267" s="415"/>
      <c r="C267" s="415"/>
      <c r="D267" s="411"/>
      <c r="E267" s="411"/>
      <c r="F267" s="411"/>
      <c r="G267" s="409"/>
      <c r="H267" s="409"/>
      <c r="I267">
        <f t="shared" si="64"/>
        <v>0</v>
      </c>
    </row>
    <row r="268" spans="1:9">
      <c r="A268" s="408" t="s">
        <v>153</v>
      </c>
      <c r="B268" s="415"/>
      <c r="C268" s="415"/>
      <c r="D268" s="411" t="s">
        <v>154</v>
      </c>
      <c r="E268" s="411"/>
      <c r="F268" s="411"/>
      <c r="G268" s="409">
        <f t="shared" ref="G268:G295" si="67">I268</f>
        <v>191</v>
      </c>
      <c r="H268" s="409">
        <v>3053</v>
      </c>
      <c r="I268">
        <f t="shared" si="64"/>
        <v>191</v>
      </c>
    </row>
    <row r="269" spans="1:9">
      <c r="A269" s="408"/>
      <c r="B269" s="415"/>
      <c r="C269" s="415"/>
      <c r="D269" s="411"/>
      <c r="E269" s="411"/>
      <c r="F269" s="411"/>
      <c r="G269" s="409"/>
      <c r="H269" s="409"/>
      <c r="I269">
        <f t="shared" si="64"/>
        <v>0</v>
      </c>
    </row>
    <row r="270" spans="1:9">
      <c r="A270" s="408"/>
      <c r="B270" s="415"/>
      <c r="C270" s="415"/>
      <c r="D270" s="411"/>
      <c r="E270" s="411"/>
      <c r="F270" s="411"/>
      <c r="G270" s="409"/>
      <c r="H270" s="409"/>
      <c r="I270">
        <f t="shared" si="64"/>
        <v>0</v>
      </c>
    </row>
    <row r="271" spans="1:9">
      <c r="A271" s="408"/>
      <c r="B271" s="415"/>
      <c r="C271" s="415"/>
      <c r="D271" s="411"/>
      <c r="E271" s="411"/>
      <c r="F271" s="411"/>
      <c r="G271" s="409"/>
      <c r="H271" s="409"/>
      <c r="I271">
        <f t="shared" si="64"/>
        <v>0</v>
      </c>
    </row>
    <row r="272" spans="1:9">
      <c r="A272" s="408" t="s">
        <v>155</v>
      </c>
      <c r="B272" s="415"/>
      <c r="C272" s="415"/>
      <c r="D272" s="411" t="s">
        <v>156</v>
      </c>
      <c r="E272" s="411"/>
      <c r="F272" s="411"/>
      <c r="G272" s="409">
        <f t="shared" ref="G272:G295" si="68">I272</f>
        <v>276</v>
      </c>
      <c r="H272" s="409">
        <v>4402</v>
      </c>
      <c r="I272">
        <f t="shared" si="64"/>
        <v>276</v>
      </c>
    </row>
    <row r="273" spans="1:9">
      <c r="A273" s="408"/>
      <c r="B273" s="415"/>
      <c r="C273" s="415"/>
      <c r="D273" s="411"/>
      <c r="E273" s="411"/>
      <c r="F273" s="411"/>
      <c r="G273" s="409"/>
      <c r="H273" s="409"/>
      <c r="I273">
        <f t="shared" si="64"/>
        <v>0</v>
      </c>
    </row>
    <row r="274" spans="1:9">
      <c r="A274" s="408"/>
      <c r="B274" s="415"/>
      <c r="C274" s="415"/>
      <c r="D274" s="411"/>
      <c r="E274" s="411"/>
      <c r="F274" s="411"/>
      <c r="G274" s="409"/>
      <c r="H274" s="409"/>
      <c r="I274">
        <f t="shared" si="64"/>
        <v>0</v>
      </c>
    </row>
    <row r="275" spans="1:9">
      <c r="A275" s="408"/>
      <c r="B275" s="415"/>
      <c r="C275" s="415"/>
      <c r="D275" s="411"/>
      <c r="E275" s="411"/>
      <c r="F275" s="411"/>
      <c r="G275" s="409"/>
      <c r="H275" s="409"/>
      <c r="I275">
        <f t="shared" si="64"/>
        <v>0</v>
      </c>
    </row>
    <row r="276" spans="1:9">
      <c r="A276" s="408" t="s">
        <v>157</v>
      </c>
      <c r="B276" s="415"/>
      <c r="C276" s="415"/>
      <c r="D276" s="411" t="s">
        <v>158</v>
      </c>
      <c r="E276" s="411"/>
      <c r="F276" s="411"/>
      <c r="G276" s="409">
        <f t="shared" ref="G276:G295" si="69">I276</f>
        <v>227</v>
      </c>
      <c r="H276" s="409">
        <v>3624</v>
      </c>
      <c r="I276">
        <f t="shared" si="64"/>
        <v>227</v>
      </c>
    </row>
    <row r="277" spans="1:9">
      <c r="A277" s="408"/>
      <c r="B277" s="415"/>
      <c r="C277" s="415"/>
      <c r="D277" s="411"/>
      <c r="E277" s="411"/>
      <c r="F277" s="411"/>
      <c r="G277" s="409"/>
      <c r="H277" s="409"/>
      <c r="I277">
        <f t="shared" si="64"/>
        <v>0</v>
      </c>
    </row>
    <row r="278" spans="1:9">
      <c r="A278" s="408"/>
      <c r="B278" s="415"/>
      <c r="C278" s="415"/>
      <c r="D278" s="411"/>
      <c r="E278" s="411"/>
      <c r="F278" s="411"/>
      <c r="G278" s="409"/>
      <c r="H278" s="409"/>
      <c r="I278">
        <f t="shared" si="64"/>
        <v>0</v>
      </c>
    </row>
    <row r="279" spans="1:9">
      <c r="A279" s="408"/>
      <c r="B279" s="415"/>
      <c r="C279" s="415"/>
      <c r="D279" s="411"/>
      <c r="E279" s="411"/>
      <c r="F279" s="411"/>
      <c r="G279" s="409"/>
      <c r="H279" s="409"/>
      <c r="I279">
        <f t="shared" si="64"/>
        <v>0</v>
      </c>
    </row>
    <row r="280" spans="1:9">
      <c r="A280" s="408" t="s">
        <v>159</v>
      </c>
      <c r="B280" s="415"/>
      <c r="C280" s="415"/>
      <c r="D280" s="411" t="s">
        <v>160</v>
      </c>
      <c r="E280" s="411"/>
      <c r="F280" s="411"/>
      <c r="G280" s="409">
        <f t="shared" ref="G280:G295" si="70">I280</f>
        <v>283</v>
      </c>
      <c r="H280" s="409">
        <v>4516</v>
      </c>
      <c r="I280">
        <f t="shared" si="64"/>
        <v>283</v>
      </c>
    </row>
    <row r="281" spans="1:9">
      <c r="A281" s="408"/>
      <c r="B281" s="415"/>
      <c r="C281" s="415"/>
      <c r="D281" s="411"/>
      <c r="E281" s="411"/>
      <c r="F281" s="411"/>
      <c r="G281" s="409"/>
      <c r="H281" s="409"/>
      <c r="I281">
        <f t="shared" si="64"/>
        <v>0</v>
      </c>
    </row>
    <row r="282" spans="1:9">
      <c r="A282" s="408"/>
      <c r="B282" s="415"/>
      <c r="C282" s="415"/>
      <c r="D282" s="411"/>
      <c r="E282" s="411"/>
      <c r="F282" s="411"/>
      <c r="G282" s="409"/>
      <c r="H282" s="409"/>
      <c r="I282">
        <f t="shared" si="64"/>
        <v>0</v>
      </c>
    </row>
    <row r="283" spans="1:9">
      <c r="A283" s="408"/>
      <c r="B283" s="415"/>
      <c r="C283" s="415"/>
      <c r="D283" s="411"/>
      <c r="E283" s="411"/>
      <c r="F283" s="411"/>
      <c r="G283" s="409"/>
      <c r="H283" s="409"/>
      <c r="I283">
        <f t="shared" si="64"/>
        <v>0</v>
      </c>
    </row>
    <row r="284" spans="1:9">
      <c r="A284" s="408" t="s">
        <v>161</v>
      </c>
      <c r="B284" s="415"/>
      <c r="C284" s="415"/>
      <c r="D284" s="411" t="s">
        <v>162</v>
      </c>
      <c r="E284" s="411"/>
      <c r="F284" s="411"/>
      <c r="G284" s="409">
        <f t="shared" ref="G284:G295" si="71">I284</f>
        <v>314</v>
      </c>
      <c r="H284" s="409">
        <v>5008</v>
      </c>
      <c r="I284">
        <f t="shared" si="64"/>
        <v>314</v>
      </c>
    </row>
    <row r="285" spans="1:9">
      <c r="A285" s="408"/>
      <c r="B285" s="415"/>
      <c r="C285" s="415"/>
      <c r="D285" s="411"/>
      <c r="E285" s="411"/>
      <c r="F285" s="411"/>
      <c r="G285" s="409"/>
      <c r="H285" s="409"/>
      <c r="I285">
        <f t="shared" si="64"/>
        <v>0</v>
      </c>
    </row>
    <row r="286" spans="1:9">
      <c r="A286" s="408"/>
      <c r="B286" s="415"/>
      <c r="C286" s="415"/>
      <c r="D286" s="411"/>
      <c r="E286" s="411"/>
      <c r="F286" s="411"/>
      <c r="G286" s="409"/>
      <c r="H286" s="409"/>
      <c r="I286">
        <f t="shared" si="64"/>
        <v>0</v>
      </c>
    </row>
    <row r="287" spans="1:9">
      <c r="A287" s="408"/>
      <c r="B287" s="415"/>
      <c r="C287" s="415"/>
      <c r="D287" s="411"/>
      <c r="E287" s="411"/>
      <c r="F287" s="411"/>
      <c r="G287" s="409"/>
      <c r="H287" s="409"/>
      <c r="I287">
        <f t="shared" si="64"/>
        <v>0</v>
      </c>
    </row>
    <row r="288" spans="1:9">
      <c r="A288" s="408" t="s">
        <v>163</v>
      </c>
      <c r="B288" s="415"/>
      <c r="C288" s="415"/>
      <c r="D288" s="411" t="s">
        <v>164</v>
      </c>
      <c r="E288" s="411"/>
      <c r="F288" s="411"/>
      <c r="G288" s="409">
        <f t="shared" ref="G288:G295" si="72">I288</f>
        <v>283</v>
      </c>
      <c r="H288" s="409">
        <v>4515</v>
      </c>
      <c r="I288">
        <f t="shared" si="64"/>
        <v>283</v>
      </c>
    </row>
    <row r="289" spans="1:9">
      <c r="A289" s="408"/>
      <c r="B289" s="415"/>
      <c r="C289" s="415"/>
      <c r="D289" s="411"/>
      <c r="E289" s="411"/>
      <c r="F289" s="411"/>
      <c r="G289" s="409"/>
      <c r="H289" s="409"/>
      <c r="I289">
        <f t="shared" si="64"/>
        <v>0</v>
      </c>
    </row>
    <row r="290" spans="1:9">
      <c r="A290" s="408"/>
      <c r="B290" s="415"/>
      <c r="C290" s="415"/>
      <c r="D290" s="411"/>
      <c r="E290" s="411"/>
      <c r="F290" s="411"/>
      <c r="G290" s="409"/>
      <c r="H290" s="409"/>
      <c r="I290">
        <f t="shared" si="64"/>
        <v>0</v>
      </c>
    </row>
    <row r="291" spans="1:9">
      <c r="A291" s="408"/>
      <c r="B291" s="415"/>
      <c r="C291" s="415"/>
      <c r="D291" s="411"/>
      <c r="E291" s="411"/>
      <c r="F291" s="411"/>
      <c r="G291" s="409"/>
      <c r="H291" s="409"/>
      <c r="I291">
        <f t="shared" si="64"/>
        <v>0</v>
      </c>
    </row>
    <row r="292" spans="1:9">
      <c r="A292" s="408" t="s">
        <v>165</v>
      </c>
      <c r="B292" s="415"/>
      <c r="C292" s="415"/>
      <c r="D292" s="411" t="s">
        <v>166</v>
      </c>
      <c r="E292" s="411"/>
      <c r="F292" s="411"/>
      <c r="G292" s="409">
        <f t="shared" ref="G292:G295" si="73">I292</f>
        <v>380</v>
      </c>
      <c r="H292" s="409">
        <v>6065</v>
      </c>
      <c r="I292">
        <f t="shared" si="64"/>
        <v>380</v>
      </c>
    </row>
    <row r="293" spans="1:9">
      <c r="A293" s="408"/>
      <c r="B293" s="415"/>
      <c r="C293" s="415"/>
      <c r="D293" s="411"/>
      <c r="E293" s="411"/>
      <c r="F293" s="411"/>
      <c r="G293" s="409"/>
      <c r="H293" s="409"/>
      <c r="I293">
        <f t="shared" si="64"/>
        <v>0</v>
      </c>
    </row>
    <row r="294" spans="1:9">
      <c r="A294" s="408"/>
      <c r="B294" s="415"/>
      <c r="C294" s="415"/>
      <c r="D294" s="411"/>
      <c r="E294" s="411"/>
      <c r="F294" s="411"/>
      <c r="G294" s="409"/>
      <c r="H294" s="409"/>
      <c r="I294">
        <f t="shared" si="64"/>
        <v>0</v>
      </c>
    </row>
    <row r="295" spans="1:9" ht="15" thickBot="1">
      <c r="A295" s="435"/>
      <c r="B295" s="436"/>
      <c r="C295" s="436"/>
      <c r="D295" s="437"/>
      <c r="E295" s="437"/>
      <c r="F295" s="437"/>
      <c r="G295" s="409"/>
      <c r="H295" s="438"/>
      <c r="I295">
        <f t="shared" si="64"/>
        <v>0</v>
      </c>
    </row>
  </sheetData>
  <mergeCells count="354">
    <mergeCell ref="A2:H2"/>
    <mergeCell ref="H276:H279"/>
    <mergeCell ref="H280:H283"/>
    <mergeCell ref="H284:H287"/>
    <mergeCell ref="H288:H291"/>
    <mergeCell ref="H292:H295"/>
    <mergeCell ref="H242:H245"/>
    <mergeCell ref="H246:H249"/>
    <mergeCell ref="H214:H217"/>
    <mergeCell ref="H149:H152"/>
    <mergeCell ref="H153:H156"/>
    <mergeCell ref="H157:H160"/>
    <mergeCell ref="H161:H164"/>
    <mergeCell ref="H182:H185"/>
    <mergeCell ref="A165:H165"/>
    <mergeCell ref="A157:A160"/>
    <mergeCell ref="A161:A164"/>
    <mergeCell ref="B157:C160"/>
    <mergeCell ref="B161:C164"/>
    <mergeCell ref="D157:F160"/>
    <mergeCell ref="D161:F164"/>
    <mergeCell ref="G157:G160"/>
    <mergeCell ref="D153:F156"/>
    <mergeCell ref="G178:G181"/>
    <mergeCell ref="H145:H148"/>
    <mergeCell ref="A122:H122"/>
    <mergeCell ref="A135:H135"/>
    <mergeCell ref="A140:H140"/>
    <mergeCell ref="D127:F130"/>
    <mergeCell ref="A136:A139"/>
    <mergeCell ref="B136:C139"/>
    <mergeCell ref="D136:F139"/>
    <mergeCell ref="H123:H126"/>
    <mergeCell ref="H127:H130"/>
    <mergeCell ref="H131:H134"/>
    <mergeCell ref="H136:H139"/>
    <mergeCell ref="H141:H144"/>
    <mergeCell ref="A131:A134"/>
    <mergeCell ref="B131:C134"/>
    <mergeCell ref="D131:F134"/>
    <mergeCell ref="G136:G139"/>
    <mergeCell ref="D145:F148"/>
    <mergeCell ref="H76:H79"/>
    <mergeCell ref="H110:H113"/>
    <mergeCell ref="H114:H117"/>
    <mergeCell ref="H118:H121"/>
    <mergeCell ref="H80:H83"/>
    <mergeCell ref="H84:H87"/>
    <mergeCell ref="H89:H92"/>
    <mergeCell ref="H94:H97"/>
    <mergeCell ref="H98:H101"/>
    <mergeCell ref="H102:H105"/>
    <mergeCell ref="H106:H109"/>
    <mergeCell ref="A88:H88"/>
    <mergeCell ref="A93:H93"/>
    <mergeCell ref="A106:A109"/>
    <mergeCell ref="G106:G109"/>
    <mergeCell ref="A76:A79"/>
    <mergeCell ref="B94:C97"/>
    <mergeCell ref="H234:H237"/>
    <mergeCell ref="H238:H241"/>
    <mergeCell ref="H5:H7"/>
    <mergeCell ref="H8:H11"/>
    <mergeCell ref="H12:H15"/>
    <mergeCell ref="H16:H19"/>
    <mergeCell ref="H20:H23"/>
    <mergeCell ref="H24:H27"/>
    <mergeCell ref="H28:H31"/>
    <mergeCell ref="H32:H35"/>
    <mergeCell ref="H36:H39"/>
    <mergeCell ref="H40:H43"/>
    <mergeCell ref="H44:H47"/>
    <mergeCell ref="H48:H51"/>
    <mergeCell ref="H52:H55"/>
    <mergeCell ref="H56:H59"/>
    <mergeCell ref="H60:H63"/>
    <mergeCell ref="H64:H67"/>
    <mergeCell ref="H68:H71"/>
    <mergeCell ref="H72:H75"/>
    <mergeCell ref="H206:H209"/>
    <mergeCell ref="H210:H213"/>
    <mergeCell ref="H166:H169"/>
    <mergeCell ref="H170:H173"/>
    <mergeCell ref="H174:H177"/>
    <mergeCell ref="H178:H181"/>
    <mergeCell ref="H222:H225"/>
    <mergeCell ref="H226:H229"/>
    <mergeCell ref="H230:H233"/>
    <mergeCell ref="H186:H189"/>
    <mergeCell ref="H190:H193"/>
    <mergeCell ref="H194:H197"/>
    <mergeCell ref="H198:H201"/>
    <mergeCell ref="H218:H221"/>
    <mergeCell ref="H251:H254"/>
    <mergeCell ref="H256:H259"/>
    <mergeCell ref="G256:G259"/>
    <mergeCell ref="H260:H263"/>
    <mergeCell ref="H264:H267"/>
    <mergeCell ref="H268:H271"/>
    <mergeCell ref="H272:H275"/>
    <mergeCell ref="A250:H250"/>
    <mergeCell ref="A255:H255"/>
    <mergeCell ref="A260:A263"/>
    <mergeCell ref="B260:C263"/>
    <mergeCell ref="D260:F263"/>
    <mergeCell ref="A256:A259"/>
    <mergeCell ref="B256:C259"/>
    <mergeCell ref="D256:F259"/>
    <mergeCell ref="A242:A245"/>
    <mergeCell ref="B242:C245"/>
    <mergeCell ref="D242:F245"/>
    <mergeCell ref="A246:A249"/>
    <mergeCell ref="B246:C249"/>
    <mergeCell ref="D246:F249"/>
    <mergeCell ref="G260:G263"/>
    <mergeCell ref="G242:G245"/>
    <mergeCell ref="A251:A254"/>
    <mergeCell ref="G230:G233"/>
    <mergeCell ref="G218:G221"/>
    <mergeCell ref="A226:A229"/>
    <mergeCell ref="B226:C229"/>
    <mergeCell ref="D226:F229"/>
    <mergeCell ref="G226:G229"/>
    <mergeCell ref="A218:A221"/>
    <mergeCell ref="B218:C221"/>
    <mergeCell ref="D218:F221"/>
    <mergeCell ref="A230:A233"/>
    <mergeCell ref="A222:A225"/>
    <mergeCell ref="G182:G185"/>
    <mergeCell ref="G198:G201"/>
    <mergeCell ref="H202:H205"/>
    <mergeCell ref="G194:G197"/>
    <mergeCell ref="G190:G193"/>
    <mergeCell ref="G202:G205"/>
    <mergeCell ref="G145:G148"/>
    <mergeCell ref="G118:G121"/>
    <mergeCell ref="G127:G130"/>
    <mergeCell ref="G149:G152"/>
    <mergeCell ref="D68:F71"/>
    <mergeCell ref="D141:F144"/>
    <mergeCell ref="A141:A144"/>
    <mergeCell ref="B141:C144"/>
    <mergeCell ref="A145:A148"/>
    <mergeCell ref="D149:F152"/>
    <mergeCell ref="B149:C152"/>
    <mergeCell ref="A149:A152"/>
    <mergeCell ref="G141:G144"/>
    <mergeCell ref="G131:G134"/>
    <mergeCell ref="B52:C59"/>
    <mergeCell ref="D72:F75"/>
    <mergeCell ref="A60:A63"/>
    <mergeCell ref="G94:G97"/>
    <mergeCell ref="G102:G105"/>
    <mergeCell ref="B60:C67"/>
    <mergeCell ref="D89:F92"/>
    <mergeCell ref="G89:G92"/>
    <mergeCell ref="D102:F105"/>
    <mergeCell ref="D114:F117"/>
    <mergeCell ref="G110:G113"/>
    <mergeCell ref="B118:C121"/>
    <mergeCell ref="G80:G83"/>
    <mergeCell ref="A44:A47"/>
    <mergeCell ref="A52:A55"/>
    <mergeCell ref="D52:F55"/>
    <mergeCell ref="G52:G55"/>
    <mergeCell ref="G44:G47"/>
    <mergeCell ref="D44:F47"/>
    <mergeCell ref="G12:G15"/>
    <mergeCell ref="G36:G39"/>
    <mergeCell ref="D40:F43"/>
    <mergeCell ref="G40:G43"/>
    <mergeCell ref="G28:G31"/>
    <mergeCell ref="B8:C23"/>
    <mergeCell ref="A5:A7"/>
    <mergeCell ref="B5:C7"/>
    <mergeCell ref="D5:F7"/>
    <mergeCell ref="G5:G7"/>
    <mergeCell ref="D8:F11"/>
    <mergeCell ref="A20:A23"/>
    <mergeCell ref="D20:F23"/>
    <mergeCell ref="G20:G23"/>
    <mergeCell ref="A12:A15"/>
    <mergeCell ref="A8:A11"/>
    <mergeCell ref="G8:G11"/>
    <mergeCell ref="A16:A19"/>
    <mergeCell ref="D16:F19"/>
    <mergeCell ref="G16:G19"/>
    <mergeCell ref="D12:F15"/>
    <mergeCell ref="A284:A287"/>
    <mergeCell ref="B284:C287"/>
    <mergeCell ref="D284:F287"/>
    <mergeCell ref="G284:G287"/>
    <mergeCell ref="A292:A295"/>
    <mergeCell ref="B292:C295"/>
    <mergeCell ref="D292:F295"/>
    <mergeCell ref="G292:G295"/>
    <mergeCell ref="A288:A291"/>
    <mergeCell ref="B288:C291"/>
    <mergeCell ref="D288:F291"/>
    <mergeCell ref="G288:G291"/>
    <mergeCell ref="A276:A279"/>
    <mergeCell ref="B276:C279"/>
    <mergeCell ref="D276:F279"/>
    <mergeCell ref="G276:G279"/>
    <mergeCell ref="A280:A283"/>
    <mergeCell ref="B280:C283"/>
    <mergeCell ref="D280:F283"/>
    <mergeCell ref="G280:G283"/>
    <mergeCell ref="A264:A267"/>
    <mergeCell ref="B264:C267"/>
    <mergeCell ref="D264:F267"/>
    <mergeCell ref="G264:G267"/>
    <mergeCell ref="D272:F275"/>
    <mergeCell ref="G272:G275"/>
    <mergeCell ref="B251:C254"/>
    <mergeCell ref="A238:A241"/>
    <mergeCell ref="B238:C241"/>
    <mergeCell ref="A272:A275"/>
    <mergeCell ref="B272:C275"/>
    <mergeCell ref="D251:F254"/>
    <mergeCell ref="G251:G254"/>
    <mergeCell ref="G246:G249"/>
    <mergeCell ref="A210:A213"/>
    <mergeCell ref="B210:C213"/>
    <mergeCell ref="D210:F213"/>
    <mergeCell ref="G210:G213"/>
    <mergeCell ref="B222:C225"/>
    <mergeCell ref="D222:F225"/>
    <mergeCell ref="G222:G225"/>
    <mergeCell ref="G206:G209"/>
    <mergeCell ref="A214:A217"/>
    <mergeCell ref="B214:C217"/>
    <mergeCell ref="B230:C233"/>
    <mergeCell ref="D230:F233"/>
    <mergeCell ref="A182:A185"/>
    <mergeCell ref="A202:A205"/>
    <mergeCell ref="B202:C205"/>
    <mergeCell ref="D202:F205"/>
    <mergeCell ref="D194:F197"/>
    <mergeCell ref="B194:C197"/>
    <mergeCell ref="A194:A197"/>
    <mergeCell ref="B190:C193"/>
    <mergeCell ref="A190:A193"/>
    <mergeCell ref="D198:F201"/>
    <mergeCell ref="B198:C201"/>
    <mergeCell ref="A198:A201"/>
    <mergeCell ref="A186:A189"/>
    <mergeCell ref="A206:A209"/>
    <mergeCell ref="B206:C209"/>
    <mergeCell ref="D206:F209"/>
    <mergeCell ref="A178:A181"/>
    <mergeCell ref="A268:A271"/>
    <mergeCell ref="B268:C271"/>
    <mergeCell ref="D268:F271"/>
    <mergeCell ref="G268:G271"/>
    <mergeCell ref="D214:F217"/>
    <mergeCell ref="G214:G217"/>
    <mergeCell ref="D238:F241"/>
    <mergeCell ref="G238:G241"/>
    <mergeCell ref="A234:A237"/>
    <mergeCell ref="B234:C237"/>
    <mergeCell ref="D234:F237"/>
    <mergeCell ref="G234:G237"/>
    <mergeCell ref="D190:F193"/>
    <mergeCell ref="A174:A177"/>
    <mergeCell ref="B174:C177"/>
    <mergeCell ref="D174:F177"/>
    <mergeCell ref="A94:A97"/>
    <mergeCell ref="A80:A83"/>
    <mergeCell ref="B84:C87"/>
    <mergeCell ref="G84:G87"/>
    <mergeCell ref="G72:G75"/>
    <mergeCell ref="G166:G169"/>
    <mergeCell ref="A127:A130"/>
    <mergeCell ref="G114:G117"/>
    <mergeCell ref="D106:F109"/>
    <mergeCell ref="A153:A156"/>
    <mergeCell ref="A170:A173"/>
    <mergeCell ref="B145:C148"/>
    <mergeCell ref="A123:A126"/>
    <mergeCell ref="A118:A121"/>
    <mergeCell ref="D118:F121"/>
    <mergeCell ref="A114:A117"/>
    <mergeCell ref="B114:C117"/>
    <mergeCell ref="B153:C156"/>
    <mergeCell ref="A36:A39"/>
    <mergeCell ref="B36:C39"/>
    <mergeCell ref="D36:F39"/>
    <mergeCell ref="A4:H4"/>
    <mergeCell ref="A32:A35"/>
    <mergeCell ref="B32:C35"/>
    <mergeCell ref="D32:F35"/>
    <mergeCell ref="G32:G35"/>
    <mergeCell ref="A40:A43"/>
    <mergeCell ref="B40:C47"/>
    <mergeCell ref="A28:A31"/>
    <mergeCell ref="A24:A27"/>
    <mergeCell ref="D24:F27"/>
    <mergeCell ref="G24:G27"/>
    <mergeCell ref="B24:C31"/>
    <mergeCell ref="D28:F31"/>
    <mergeCell ref="A56:A59"/>
    <mergeCell ref="D56:F59"/>
    <mergeCell ref="G56:G59"/>
    <mergeCell ref="G48:G51"/>
    <mergeCell ref="D98:F101"/>
    <mergeCell ref="G98:G101"/>
    <mergeCell ref="D76:F79"/>
    <mergeCell ref="A84:A87"/>
    <mergeCell ref="D60:F63"/>
    <mergeCell ref="G60:G63"/>
    <mergeCell ref="A64:A67"/>
    <mergeCell ref="D64:F67"/>
    <mergeCell ref="G64:G67"/>
    <mergeCell ref="D48:F51"/>
    <mergeCell ref="A48:A51"/>
    <mergeCell ref="B48:C51"/>
    <mergeCell ref="B178:C181"/>
    <mergeCell ref="D178:F181"/>
    <mergeCell ref="G153:G156"/>
    <mergeCell ref="G186:G189"/>
    <mergeCell ref="D186:F189"/>
    <mergeCell ref="G161:G164"/>
    <mergeCell ref="B182:C185"/>
    <mergeCell ref="D182:F185"/>
    <mergeCell ref="D170:F173"/>
    <mergeCell ref="G170:G173"/>
    <mergeCell ref="B186:C189"/>
    <mergeCell ref="B170:C173"/>
    <mergeCell ref="G174:G177"/>
    <mergeCell ref="B123:C130"/>
    <mergeCell ref="D123:F126"/>
    <mergeCell ref="G123:G126"/>
    <mergeCell ref="A166:A169"/>
    <mergeCell ref="B166:C169"/>
    <mergeCell ref="D166:F169"/>
    <mergeCell ref="D110:F113"/>
    <mergeCell ref="A110:A113"/>
    <mergeCell ref="B98:C113"/>
    <mergeCell ref="A98:A101"/>
    <mergeCell ref="C1:D1"/>
    <mergeCell ref="D84:F87"/>
    <mergeCell ref="A102:A105"/>
    <mergeCell ref="A89:A92"/>
    <mergeCell ref="B89:C92"/>
    <mergeCell ref="G76:G79"/>
    <mergeCell ref="D94:F97"/>
    <mergeCell ref="B68:C83"/>
    <mergeCell ref="D80:F83"/>
    <mergeCell ref="A68:A71"/>
    <mergeCell ref="G68:G71"/>
    <mergeCell ref="A72:A75"/>
    <mergeCell ref="D3:F3"/>
    <mergeCell ref="B3:C3"/>
  </mergeCells>
  <hyperlinks>
    <hyperlink ref="A12:A15" r:id="rId1" display="M-20" xr:uid="{00000000-0004-0000-0E00-000000000000}"/>
    <hyperlink ref="A16:A19" r:id="rId2" display="M-30" xr:uid="{00000000-0004-0000-0E00-000001000000}"/>
    <hyperlink ref="A20:A23" r:id="rId3" display="M-40" xr:uid="{00000000-0004-0000-0E00-000002000000}"/>
    <hyperlink ref="A24:A27" r:id="rId4" display="М-50" xr:uid="{00000000-0004-0000-0E00-000003000000}"/>
    <hyperlink ref="A36:A39" r:id="rId5" display="М-60" xr:uid="{00000000-0004-0000-0E00-000004000000}"/>
    <hyperlink ref="A44:A47" r:id="rId6" display="М-75" xr:uid="{00000000-0004-0000-0E00-000005000000}"/>
    <hyperlink ref="A89:A92" r:id="rId7" display="M-500" xr:uid="{00000000-0004-0000-0E00-000006000000}"/>
    <hyperlink ref="A94:A97" r:id="rId8" display="M-1000" xr:uid="{00000000-0004-0000-0E00-000007000000}"/>
    <hyperlink ref="A98:A101" r:id="rId9" display="M-1005" xr:uid="{00000000-0004-0000-0E00-000008000000}"/>
    <hyperlink ref="A102:A105" r:id="rId10" display="М-1305" xr:uid="{00000000-0004-0000-0E00-000009000000}"/>
    <hyperlink ref="A123:A126" r:id="rId11" display="MX-100" xr:uid="{00000000-0004-0000-0E00-00000A000000}"/>
    <hyperlink ref="A127:A130" r:id="rId12" display="MX-110" xr:uid="{00000000-0004-0000-0E00-00000B000000}"/>
    <hyperlink ref="A136:A139" r:id="rId13" display="MX-225" xr:uid="{00000000-0004-0000-0E00-00000C000000}"/>
    <hyperlink ref="A166:A169" r:id="rId14" display="S-400" xr:uid="{00000000-0004-0000-0E00-00000D000000}"/>
    <hyperlink ref="A170:A173" r:id="rId15" display="S-401" xr:uid="{00000000-0004-0000-0E00-00000E000000}"/>
    <hyperlink ref="A178:A181" r:id="rId16" display="S-410" xr:uid="{00000000-0004-0000-0E00-00000F000000}"/>
    <hyperlink ref="A251:A254" r:id="rId17" display="D-600" xr:uid="{00000000-0004-0000-0E00-000010000000}"/>
    <hyperlink ref="A268:A271" r:id="rId18" display="S-100" xr:uid="{00000000-0004-0000-0E00-000011000000}"/>
    <hyperlink ref="A272:A275" r:id="rId19" display="S-105" xr:uid="{00000000-0004-0000-0E00-000012000000}"/>
    <hyperlink ref="A276:A279" r:id="rId20" display="S-120" xr:uid="{00000000-0004-0000-0E00-000013000000}"/>
    <hyperlink ref="A280:A283" r:id="rId21" display="S-122" xr:uid="{00000000-0004-0000-0E00-000014000000}"/>
    <hyperlink ref="A284:A287" r:id="rId22" display="S-125" xr:uid="{00000000-0004-0000-0E00-000015000000}"/>
    <hyperlink ref="A288:A291" r:id="rId23" display="S-130" xr:uid="{00000000-0004-0000-0E00-000016000000}"/>
    <hyperlink ref="A292:A295" r:id="rId24" display="S-135" xr:uid="{00000000-0004-0000-0E00-000017000000}"/>
    <hyperlink ref="A28:A31" r:id="rId25" display="M-50HD" xr:uid="{00000000-0004-0000-0E00-000018000000}"/>
    <hyperlink ref="A52:A55" r:id="rId26" display="M-70HD" xr:uid="{00000000-0004-0000-0E00-000019000000}"/>
    <hyperlink ref="A60:A63" r:id="rId27" display="M-75HD" xr:uid="{00000000-0004-0000-0E00-00001A000000}"/>
    <hyperlink ref="A106:A109" r:id="rId28" display="М-2000" xr:uid="{00000000-0004-0000-0E00-00001B000000}"/>
    <hyperlink ref="A110:A113" r:id="rId29" display="М-2100" xr:uid="{00000000-0004-0000-0E00-00001C000000}"/>
    <hyperlink ref="A182:A185" r:id="rId30" display="S-411" xr:uid="{00000000-0004-0000-0E00-00001D000000}"/>
    <hyperlink ref="A186:A189" r:id="rId31" display="S-412" xr:uid="{00000000-0004-0000-0E00-00001E000000}"/>
    <hyperlink ref="A194:A197" r:id="rId32" display="S-425" xr:uid="{00000000-0004-0000-0E00-00001F000000}"/>
    <hyperlink ref="A198:A201" r:id="rId33" display="S-430" xr:uid="{00000000-0004-0000-0E00-000020000000}"/>
    <hyperlink ref="A246:A249" r:id="rId34" display="S-760" xr:uid="{00000000-0004-0000-0E00-000021000000}"/>
    <hyperlink ref="A242:A245" r:id="rId35" display="S-740" xr:uid="{00000000-0004-0000-0E00-000022000000}"/>
    <hyperlink ref="A238:A241" r:id="rId36" display="S-665" xr:uid="{00000000-0004-0000-0E00-000023000000}"/>
    <hyperlink ref="A230:A233" r:id="rId37" display="S-645" xr:uid="{00000000-0004-0000-0E00-000024000000}"/>
    <hyperlink ref="A226:A229" r:id="rId38" display="S-640" xr:uid="{00000000-0004-0000-0E00-000025000000}"/>
    <hyperlink ref="A218:A221" r:id="rId39" display="S-520" xr:uid="{00000000-0004-0000-0E00-000026000000}"/>
    <hyperlink ref="A214:A217" r:id="rId40" display="S-515" xr:uid="{00000000-0004-0000-0E00-000027000000}"/>
    <hyperlink ref="A210:A213" r:id="rId41" display="S-510" xr:uid="{00000000-0004-0000-0E00-000028000000}"/>
    <hyperlink ref="A202:A205" r:id="rId42" display="S-500" xr:uid="{00000000-0004-0000-0E00-000029000000}"/>
    <hyperlink ref="A256:A259" r:id="rId43" display="D-120" xr:uid="{00000000-0004-0000-0E00-00002A000000}"/>
    <hyperlink ref="A260:A263" r:id="rId44" display="S-002" xr:uid="{00000000-0004-0000-0E00-00002B000000}"/>
    <hyperlink ref="A264:A267" r:id="rId45" display="S-005" xr:uid="{00000000-0004-0000-0E00-00002C000000}"/>
    <hyperlink ref="A190:A193" r:id="rId46" display="S-420" xr:uid="{00000000-0004-0000-0E00-00002D000000}"/>
    <hyperlink ref="A206:A209" r:id="rId47" display="S-505" xr:uid="{00000000-0004-0000-0E00-00002E000000}"/>
    <hyperlink ref="A222:A225" r:id="rId48" display="S-525" xr:uid="{00000000-0004-0000-0E00-00002F000000}"/>
    <hyperlink ref="A40:A43" r:id="rId49" display="M-65" xr:uid="{00000000-0004-0000-0E00-000030000000}"/>
    <hyperlink ref="A48:A51" r:id="rId50" display="M-70" xr:uid="{00000000-0004-0000-0E00-000031000000}"/>
    <hyperlink ref="A68:A71" r:id="rId51" display="M-80" xr:uid="{00000000-0004-0000-0E00-000032000000}"/>
    <hyperlink ref="A72:A75" r:id="rId52" display="М-80НD" xr:uid="{00000000-0004-0000-0E00-000033000000}"/>
    <hyperlink ref="A76:A79" r:id="rId53" display="M-90" xr:uid="{00000000-0004-0000-0E00-000034000000}"/>
    <hyperlink ref="A80:A83" r:id="rId54" display="M-90HD" xr:uid="{00000000-0004-0000-0E00-000035000000}"/>
    <hyperlink ref="A84:A87" r:id="rId55" display="M-100" xr:uid="{00000000-0004-0000-0E00-000036000000}"/>
    <hyperlink ref="A114:A117" r:id="rId56" display="M-1200" xr:uid="{00000000-0004-0000-0E00-000037000000}"/>
    <hyperlink ref="A118:A121" r:id="rId57" display="M-1300" xr:uid="{00000000-0004-0000-0E00-000038000000}"/>
    <hyperlink ref="A174:A177" r:id="rId58" display="S-402" xr:uid="{00000000-0004-0000-0E00-000039000000}"/>
    <hyperlink ref="A234:A237" r:id="rId59" display="S-660" xr:uid="{00000000-0004-0000-0E00-00003A000000}"/>
    <hyperlink ref="A161:A164" r:id="rId60" display="MX-325" xr:uid="{00000000-0004-0000-0E00-00003B000000}"/>
    <hyperlink ref="A157:A160" r:id="rId61" display="MX-320" xr:uid="{00000000-0004-0000-0E00-00003C000000}"/>
    <hyperlink ref="A153:A156" r:id="rId62" display="MX-315" xr:uid="{00000000-0004-0000-0E00-00003D000000}"/>
    <hyperlink ref="A149:A152" r:id="rId63" display="MX-310" xr:uid="{00000000-0004-0000-0E00-00003E000000}"/>
    <hyperlink ref="A149" r:id="rId64" display="MX-305" xr:uid="{00000000-0004-0000-0E00-00003F000000}"/>
    <hyperlink ref="A145" r:id="rId65" xr:uid="{00000000-0004-0000-0E00-000040000000}"/>
    <hyperlink ref="A141:A144" r:id="rId66" display="MX-300" xr:uid="{00000000-0004-0000-0E00-000041000000}"/>
    <hyperlink ref="A32:A35" r:id="rId67" display="M-50UltraHD" xr:uid="{00000000-0004-0000-0E00-000042000000}"/>
    <hyperlink ref="A56:A59" r:id="rId68" display="M-70Ultra HD" xr:uid="{00000000-0004-0000-0E00-000043000000}"/>
    <hyperlink ref="A64:A67" r:id="rId69" display="M-75HD" xr:uid="{00000000-0004-0000-0E00-000044000000}"/>
    <hyperlink ref="A131:A134" r:id="rId70" display="MX-420" xr:uid="{00000000-0004-0000-0E00-000045000000}"/>
  </hyperlinks>
  <pageMargins left="0.7" right="0.7" top="0.75" bottom="0.75" header="0.3" footer="0.3"/>
  <pageSetup paperSize="9" orientation="portrait" r:id="rId71"/>
  <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rgb="FF00B0F0"/>
  </sheetPr>
  <dimension ref="A1:N377"/>
  <sheetViews>
    <sheetView tabSelected="1" zoomScaleNormal="100" workbookViewId="0">
      <selection activeCell="I13" sqref="I13"/>
    </sheetView>
  </sheetViews>
  <sheetFormatPr defaultRowHeight="14.5"/>
  <cols>
    <col min="1" max="1" width="16.7265625" style="18" customWidth="1"/>
    <col min="2" max="2" width="16.7265625" customWidth="1"/>
    <col min="3" max="3" width="22.54296875" style="3" customWidth="1"/>
    <col min="4" max="4" width="25.54296875" style="4" customWidth="1"/>
    <col min="5" max="5" width="25.7265625" style="4" customWidth="1"/>
    <col min="6" max="6" width="17.26953125" style="4" customWidth="1"/>
    <col min="7" max="7" width="12.1796875" customWidth="1"/>
    <col min="8" max="8" width="8.7265625" hidden="1" customWidth="1"/>
    <col min="9" max="9" width="8.984375E-2" customWidth="1"/>
    <col min="10" max="10" width="9.26953125" customWidth="1"/>
    <col min="13" max="13" width="13.7265625" customWidth="1"/>
    <col min="14" max="14" width="22.26953125" customWidth="1"/>
  </cols>
  <sheetData>
    <row r="1" spans="1:14" ht="95.5" customHeight="1">
      <c r="A1"/>
      <c r="C1" s="48" t="s">
        <v>729</v>
      </c>
      <c r="D1" s="48"/>
      <c r="E1"/>
      <c r="F1"/>
    </row>
    <row r="2" spans="1:14" s="1" customFormat="1" ht="27" customHeight="1">
      <c r="A2" s="101" t="s">
        <v>6</v>
      </c>
      <c r="B2" s="102"/>
      <c r="C2" s="102"/>
      <c r="D2" s="102"/>
      <c r="E2" s="102"/>
      <c r="F2" s="102"/>
      <c r="G2" s="102"/>
      <c r="H2" s="102"/>
    </row>
    <row r="3" spans="1:14" s="2" customFormat="1" ht="37" customHeight="1">
      <c r="A3" s="22" t="s">
        <v>0</v>
      </c>
      <c r="B3" s="22" t="s">
        <v>1</v>
      </c>
      <c r="C3" s="22" t="s">
        <v>2</v>
      </c>
      <c r="D3" s="84" t="s">
        <v>3</v>
      </c>
      <c r="E3" s="84"/>
      <c r="F3" s="84"/>
      <c r="G3" s="46" t="s">
        <v>730</v>
      </c>
      <c r="H3" s="34"/>
      <c r="I3" s="17">
        <f>3.6/100</f>
        <v>3.6000000000000004E-2</v>
      </c>
    </row>
    <row r="4" spans="1:14" ht="18" customHeight="1">
      <c r="A4" s="120" t="s">
        <v>4</v>
      </c>
      <c r="B4" s="121"/>
      <c r="C4" s="121"/>
      <c r="D4" s="121"/>
      <c r="E4" s="121"/>
      <c r="F4" s="121"/>
      <c r="G4" s="121"/>
      <c r="H4" s="121"/>
      <c r="M4" s="42"/>
      <c r="N4" s="42"/>
    </row>
    <row r="5" spans="1:14" ht="30.75" customHeight="1">
      <c r="A5" s="122" t="s">
        <v>590</v>
      </c>
      <c r="B5" s="123"/>
      <c r="C5" s="123"/>
      <c r="D5" s="123"/>
      <c r="E5" s="123"/>
      <c r="F5" s="123"/>
      <c r="G5" s="123"/>
      <c r="H5" s="123"/>
      <c r="M5" s="39"/>
      <c r="N5" s="39"/>
    </row>
    <row r="6" spans="1:14" ht="19.5" customHeight="1">
      <c r="A6" s="138" t="s">
        <v>403</v>
      </c>
      <c r="B6" s="139"/>
      <c r="C6" s="139"/>
      <c r="D6" s="139"/>
      <c r="E6" s="139"/>
      <c r="F6" s="139"/>
      <c r="G6" s="139"/>
      <c r="H6" s="139"/>
      <c r="M6" s="39"/>
      <c r="N6" s="39"/>
    </row>
    <row r="7" spans="1:14" ht="19.5" customHeight="1">
      <c r="A7" s="138"/>
      <c r="B7" s="139"/>
      <c r="C7" s="139"/>
      <c r="D7" s="139"/>
      <c r="E7" s="139"/>
      <c r="F7" s="139"/>
      <c r="G7" s="139"/>
      <c r="H7" s="139"/>
      <c r="M7" s="39"/>
      <c r="N7" s="39"/>
    </row>
    <row r="8" spans="1:14" ht="19.5" customHeight="1">
      <c r="A8" s="138"/>
      <c r="B8" s="139"/>
      <c r="C8" s="139"/>
      <c r="D8" s="139"/>
      <c r="E8" s="139"/>
      <c r="F8" s="139"/>
      <c r="G8" s="139"/>
      <c r="H8" s="139"/>
      <c r="M8" s="39"/>
      <c r="N8" s="39"/>
    </row>
    <row r="9" spans="1:14" ht="19.5" customHeight="1">
      <c r="A9" s="138"/>
      <c r="B9" s="139"/>
      <c r="C9" s="139"/>
      <c r="D9" s="139"/>
      <c r="E9" s="139"/>
      <c r="F9" s="139"/>
      <c r="G9" s="139"/>
      <c r="H9" s="139"/>
    </row>
    <row r="10" spans="1:14" ht="19.5" customHeight="1">
      <c r="A10" s="138"/>
      <c r="B10" s="139"/>
      <c r="C10" s="139"/>
      <c r="D10" s="139"/>
      <c r="E10" s="139"/>
      <c r="F10" s="139"/>
      <c r="G10" s="139"/>
      <c r="H10" s="139"/>
      <c r="M10" s="39"/>
      <c r="N10" s="39"/>
    </row>
    <row r="11" spans="1:14" ht="19.5" customHeight="1">
      <c r="A11" s="138"/>
      <c r="B11" s="139"/>
      <c r="C11" s="139"/>
      <c r="D11" s="139"/>
      <c r="E11" s="139"/>
      <c r="F11" s="139"/>
      <c r="G11" s="139"/>
      <c r="H11" s="139"/>
    </row>
    <row r="12" spans="1:14" ht="19.5" customHeight="1">
      <c r="A12" s="140"/>
      <c r="B12" s="141"/>
      <c r="C12" s="141"/>
      <c r="D12" s="141"/>
      <c r="E12" s="141"/>
      <c r="F12" s="141"/>
      <c r="G12" s="141"/>
      <c r="H12" s="141"/>
    </row>
    <row r="13" spans="1:14" ht="15" customHeight="1">
      <c r="A13" s="108" t="s">
        <v>397</v>
      </c>
      <c r="B13" s="51" t="s">
        <v>251</v>
      </c>
      <c r="C13" s="124"/>
      <c r="D13" s="67" t="s">
        <v>562</v>
      </c>
      <c r="E13" s="67"/>
      <c r="F13" s="67"/>
      <c r="G13" s="107">
        <f>I13</f>
        <v>289</v>
      </c>
      <c r="H13" s="107">
        <v>4621</v>
      </c>
      <c r="I13" s="47">
        <f>ROUND(H13*$I$3*1.2*1.45,0)</f>
        <v>289</v>
      </c>
    </row>
    <row r="14" spans="1:14" ht="15" customHeight="1">
      <c r="A14" s="108"/>
      <c r="B14" s="51"/>
      <c r="C14" s="124"/>
      <c r="D14" s="67"/>
      <c r="E14" s="67"/>
      <c r="F14" s="67"/>
      <c r="G14" s="107"/>
      <c r="H14" s="107"/>
    </row>
    <row r="15" spans="1:14" ht="15" customHeight="1">
      <c r="A15" s="108"/>
      <c r="B15" s="51"/>
      <c r="C15" s="124"/>
      <c r="D15" s="67"/>
      <c r="E15" s="67"/>
      <c r="F15" s="67"/>
      <c r="G15" s="107"/>
      <c r="H15" s="107"/>
    </row>
    <row r="16" spans="1:14" ht="15" customHeight="1">
      <c r="A16" s="108"/>
      <c r="B16" s="51"/>
      <c r="C16" s="124"/>
      <c r="D16" s="67"/>
      <c r="E16" s="67"/>
      <c r="F16" s="67"/>
      <c r="G16" s="107"/>
      <c r="H16" s="107"/>
    </row>
    <row r="17" spans="1:9" ht="15" customHeight="1">
      <c r="A17" s="108"/>
      <c r="B17" s="51" t="s">
        <v>399</v>
      </c>
      <c r="C17" s="124"/>
      <c r="D17" s="67" t="s">
        <v>563</v>
      </c>
      <c r="E17" s="67"/>
      <c r="F17" s="67"/>
      <c r="G17" s="107">
        <f t="shared" ref="G17" si="0">I17</f>
        <v>305</v>
      </c>
      <c r="H17" s="107">
        <v>4865</v>
      </c>
      <c r="I17" s="47">
        <f>ROUND(H17*$I$3*1.2*1.45,0)</f>
        <v>305</v>
      </c>
    </row>
    <row r="18" spans="1:9" ht="15" customHeight="1">
      <c r="A18" s="108"/>
      <c r="B18" s="51"/>
      <c r="C18" s="124"/>
      <c r="D18" s="67"/>
      <c r="E18" s="67"/>
      <c r="F18" s="67"/>
      <c r="G18" s="107"/>
      <c r="H18" s="107"/>
    </row>
    <row r="19" spans="1:9" ht="15" customHeight="1">
      <c r="A19" s="108"/>
      <c r="B19" s="51"/>
      <c r="C19" s="124"/>
      <c r="D19" s="67"/>
      <c r="E19" s="67"/>
      <c r="F19" s="67"/>
      <c r="G19" s="107"/>
      <c r="H19" s="107"/>
    </row>
    <row r="20" spans="1:9" ht="15" customHeight="1">
      <c r="A20" s="108"/>
      <c r="B20" s="51"/>
      <c r="C20" s="124"/>
      <c r="D20" s="67"/>
      <c r="E20" s="67"/>
      <c r="F20" s="67"/>
      <c r="G20" s="107"/>
      <c r="H20" s="107"/>
    </row>
    <row r="21" spans="1:9" ht="15" customHeight="1">
      <c r="A21" s="108"/>
      <c r="B21" s="51" t="s">
        <v>398</v>
      </c>
      <c r="C21" s="124"/>
      <c r="D21" s="67" t="s">
        <v>564</v>
      </c>
      <c r="E21" s="67"/>
      <c r="F21" s="67"/>
      <c r="G21" s="107">
        <f t="shared" ref="G21" si="1">I21</f>
        <v>200</v>
      </c>
      <c r="H21" s="107">
        <v>3189</v>
      </c>
      <c r="I21" s="47">
        <f>ROUND(H21*$I$3*1.2*1.45,0)</f>
        <v>200</v>
      </c>
    </row>
    <row r="22" spans="1:9" ht="15" customHeight="1">
      <c r="A22" s="108"/>
      <c r="B22" s="51"/>
      <c r="C22" s="124"/>
      <c r="D22" s="67"/>
      <c r="E22" s="67"/>
      <c r="F22" s="67"/>
      <c r="G22" s="107"/>
      <c r="H22" s="107"/>
    </row>
    <row r="23" spans="1:9" ht="15" customHeight="1">
      <c r="A23" s="108"/>
      <c r="B23" s="51"/>
      <c r="C23" s="124"/>
      <c r="D23" s="67"/>
      <c r="E23" s="67"/>
      <c r="F23" s="67"/>
      <c r="G23" s="107"/>
      <c r="H23" s="107"/>
    </row>
    <row r="24" spans="1:9" ht="15" customHeight="1">
      <c r="A24" s="108"/>
      <c r="B24" s="51"/>
      <c r="C24" s="124"/>
      <c r="D24" s="67"/>
      <c r="E24" s="67"/>
      <c r="F24" s="67"/>
      <c r="G24" s="107"/>
      <c r="H24" s="107"/>
    </row>
    <row r="25" spans="1:9" ht="15" customHeight="1">
      <c r="A25" s="108"/>
      <c r="B25" s="51" t="s">
        <v>400</v>
      </c>
      <c r="C25" s="124"/>
      <c r="D25" s="67" t="s">
        <v>565</v>
      </c>
      <c r="E25" s="67"/>
      <c r="F25" s="67"/>
      <c r="G25" s="107">
        <f t="shared" ref="G25" si="2">I25</f>
        <v>215</v>
      </c>
      <c r="H25" s="107">
        <v>3433</v>
      </c>
      <c r="I25" s="47">
        <f>ROUND(H25*$I$3*1.2*1.45,0)</f>
        <v>215</v>
      </c>
    </row>
    <row r="26" spans="1:9" ht="15" customHeight="1">
      <c r="A26" s="108"/>
      <c r="B26" s="51"/>
      <c r="C26" s="124"/>
      <c r="D26" s="67"/>
      <c r="E26" s="67"/>
      <c r="F26" s="67"/>
      <c r="G26" s="107"/>
      <c r="H26" s="107"/>
    </row>
    <row r="27" spans="1:9" ht="15" customHeight="1">
      <c r="A27" s="108"/>
      <c r="B27" s="51"/>
      <c r="C27" s="124"/>
      <c r="D27" s="67"/>
      <c r="E27" s="67"/>
      <c r="F27" s="67"/>
      <c r="G27" s="107"/>
      <c r="H27" s="107"/>
    </row>
    <row r="28" spans="1:9" ht="15" customHeight="1">
      <c r="A28" s="108"/>
      <c r="B28" s="51"/>
      <c r="C28" s="124"/>
      <c r="D28" s="67"/>
      <c r="E28" s="67"/>
      <c r="F28" s="67"/>
      <c r="G28" s="107"/>
      <c r="H28" s="107"/>
    </row>
    <row r="29" spans="1:9" ht="15" customHeight="1">
      <c r="A29" s="108" t="s">
        <v>391</v>
      </c>
      <c r="B29" s="51" t="s">
        <v>7</v>
      </c>
      <c r="C29" s="119"/>
      <c r="D29" s="67" t="s">
        <v>566</v>
      </c>
      <c r="E29" s="67"/>
      <c r="F29" s="67"/>
      <c r="G29" s="107">
        <f t="shared" ref="G29" si="3">I29</f>
        <v>135</v>
      </c>
      <c r="H29" s="107">
        <v>2156</v>
      </c>
      <c r="I29" s="47">
        <f>ROUND(H29*$I$3*1.2*1.45,0)</f>
        <v>135</v>
      </c>
    </row>
    <row r="30" spans="1:9" ht="15" customHeight="1">
      <c r="A30" s="108"/>
      <c r="B30" s="51"/>
      <c r="C30" s="119"/>
      <c r="D30" s="67"/>
      <c r="E30" s="67"/>
      <c r="F30" s="67"/>
      <c r="G30" s="107"/>
      <c r="H30" s="107"/>
    </row>
    <row r="31" spans="1:9" ht="15" customHeight="1">
      <c r="A31" s="108"/>
      <c r="B31" s="51"/>
      <c r="C31" s="119"/>
      <c r="D31" s="67"/>
      <c r="E31" s="67"/>
      <c r="F31" s="67"/>
      <c r="G31" s="107"/>
      <c r="H31" s="107"/>
    </row>
    <row r="32" spans="1:9" ht="15" customHeight="1">
      <c r="A32" s="108"/>
      <c r="B32" s="51"/>
      <c r="C32" s="119"/>
      <c r="D32" s="67"/>
      <c r="E32" s="67"/>
      <c r="F32" s="67"/>
      <c r="G32" s="107"/>
      <c r="H32" s="107"/>
    </row>
    <row r="33" spans="1:9" ht="15" customHeight="1">
      <c r="A33" s="108"/>
      <c r="B33" s="51" t="s">
        <v>9</v>
      </c>
      <c r="C33" s="119"/>
      <c r="D33" s="118" t="s">
        <v>567</v>
      </c>
      <c r="E33" s="118"/>
      <c r="F33" s="118"/>
      <c r="G33" s="107">
        <f t="shared" ref="G33" si="4">I33</f>
        <v>159</v>
      </c>
      <c r="H33" s="107">
        <v>2542</v>
      </c>
      <c r="I33" s="47">
        <f>ROUND(H33*$I$3*1.2*1.45,0)</f>
        <v>159</v>
      </c>
    </row>
    <row r="34" spans="1:9" ht="15" customHeight="1">
      <c r="A34" s="108"/>
      <c r="B34" s="51"/>
      <c r="C34" s="119"/>
      <c r="D34" s="118"/>
      <c r="E34" s="118"/>
      <c r="F34" s="118"/>
      <c r="G34" s="107"/>
      <c r="H34" s="107"/>
    </row>
    <row r="35" spans="1:9" ht="15" customHeight="1">
      <c r="A35" s="108"/>
      <c r="B35" s="51"/>
      <c r="C35" s="119"/>
      <c r="D35" s="118"/>
      <c r="E35" s="118"/>
      <c r="F35" s="118"/>
      <c r="G35" s="107"/>
      <c r="H35" s="107"/>
    </row>
    <row r="36" spans="1:9" ht="15" customHeight="1">
      <c r="A36" s="108"/>
      <c r="B36" s="51"/>
      <c r="C36" s="119"/>
      <c r="D36" s="118"/>
      <c r="E36" s="118"/>
      <c r="F36" s="118"/>
      <c r="G36" s="107"/>
      <c r="H36" s="107"/>
    </row>
    <row r="37" spans="1:9" ht="15" customHeight="1">
      <c r="A37" s="108"/>
      <c r="B37" s="51" t="s">
        <v>325</v>
      </c>
      <c r="C37" s="119"/>
      <c r="D37" s="118" t="s">
        <v>568</v>
      </c>
      <c r="E37" s="118"/>
      <c r="F37" s="118"/>
      <c r="G37" s="107">
        <f t="shared" ref="G37" si="5">I37</f>
        <v>151</v>
      </c>
      <c r="H37" s="107">
        <v>2414</v>
      </c>
      <c r="I37" s="47">
        <f>ROUND(H37*$I$3*1.2*1.45,0)</f>
        <v>151</v>
      </c>
    </row>
    <row r="38" spans="1:9" ht="15" customHeight="1">
      <c r="A38" s="108"/>
      <c r="B38" s="51"/>
      <c r="C38" s="119"/>
      <c r="D38" s="118"/>
      <c r="E38" s="118"/>
      <c r="F38" s="118"/>
      <c r="G38" s="107"/>
      <c r="H38" s="107"/>
    </row>
    <row r="39" spans="1:9" ht="15" customHeight="1">
      <c r="A39" s="108"/>
      <c r="B39" s="51"/>
      <c r="C39" s="119"/>
      <c r="D39" s="118"/>
      <c r="E39" s="118"/>
      <c r="F39" s="118"/>
      <c r="G39" s="107"/>
      <c r="H39" s="107"/>
    </row>
    <row r="40" spans="1:9" ht="15" customHeight="1">
      <c r="A40" s="108"/>
      <c r="B40" s="51"/>
      <c r="C40" s="119"/>
      <c r="D40" s="118"/>
      <c r="E40" s="118"/>
      <c r="F40" s="118"/>
      <c r="G40" s="107"/>
      <c r="H40" s="107"/>
    </row>
    <row r="41" spans="1:9" ht="15" customHeight="1">
      <c r="A41" s="108"/>
      <c r="B41" s="51" t="s">
        <v>313</v>
      </c>
      <c r="C41" s="119"/>
      <c r="D41" s="118" t="s">
        <v>569</v>
      </c>
      <c r="E41" s="118"/>
      <c r="F41" s="118"/>
      <c r="G41" s="107">
        <f t="shared" ref="G41" si="6">I41</f>
        <v>176</v>
      </c>
      <c r="H41" s="107">
        <v>2803</v>
      </c>
      <c r="I41" s="47">
        <f>ROUND(H41*$I$3*1.2*1.45,0)</f>
        <v>176</v>
      </c>
    </row>
    <row r="42" spans="1:9" ht="15" customHeight="1">
      <c r="A42" s="108"/>
      <c r="B42" s="51"/>
      <c r="C42" s="119"/>
      <c r="D42" s="118"/>
      <c r="E42" s="118"/>
      <c r="F42" s="118"/>
      <c r="G42" s="107"/>
      <c r="H42" s="107"/>
    </row>
    <row r="43" spans="1:9" ht="15" customHeight="1">
      <c r="A43" s="108"/>
      <c r="B43" s="51"/>
      <c r="C43" s="119"/>
      <c r="D43" s="118"/>
      <c r="E43" s="118"/>
      <c r="F43" s="118"/>
      <c r="G43" s="107"/>
      <c r="H43" s="107"/>
    </row>
    <row r="44" spans="1:9" ht="15" customHeight="1">
      <c r="A44" s="108"/>
      <c r="B44" s="51"/>
      <c r="C44" s="119"/>
      <c r="D44" s="118"/>
      <c r="E44" s="118"/>
      <c r="F44" s="118"/>
      <c r="G44" s="107"/>
      <c r="H44" s="107"/>
    </row>
    <row r="45" spans="1:9" ht="15" customHeight="1">
      <c r="A45" s="108"/>
      <c r="B45" s="51" t="s">
        <v>8</v>
      </c>
      <c r="C45" s="119"/>
      <c r="D45" s="118" t="s">
        <v>570</v>
      </c>
      <c r="E45" s="118"/>
      <c r="F45" s="118"/>
      <c r="G45" s="107">
        <f t="shared" ref="G45" si="7">I45</f>
        <v>144</v>
      </c>
      <c r="H45" s="107">
        <v>2292</v>
      </c>
      <c r="I45" s="47">
        <f>ROUND(H45*$I$3*1.2*1.45,0)</f>
        <v>144</v>
      </c>
    </row>
    <row r="46" spans="1:9" ht="15" customHeight="1">
      <c r="A46" s="108"/>
      <c r="B46" s="51"/>
      <c r="C46" s="119"/>
      <c r="D46" s="118"/>
      <c r="E46" s="118"/>
      <c r="F46" s="118"/>
      <c r="G46" s="107"/>
      <c r="H46" s="107"/>
    </row>
    <row r="47" spans="1:9" ht="15" customHeight="1">
      <c r="A47" s="108"/>
      <c r="B47" s="51"/>
      <c r="C47" s="119"/>
      <c r="D47" s="118"/>
      <c r="E47" s="118"/>
      <c r="F47" s="118"/>
      <c r="G47" s="107"/>
      <c r="H47" s="107"/>
    </row>
    <row r="48" spans="1:9" ht="15" customHeight="1">
      <c r="A48" s="108"/>
      <c r="B48" s="51"/>
      <c r="C48" s="119"/>
      <c r="D48" s="118"/>
      <c r="E48" s="118"/>
      <c r="F48" s="118"/>
      <c r="G48" s="107"/>
      <c r="H48" s="107"/>
    </row>
    <row r="49" spans="1:9" ht="15" customHeight="1">
      <c r="A49" s="108"/>
      <c r="B49" s="51" t="s">
        <v>10</v>
      </c>
      <c r="C49" s="119"/>
      <c r="D49" s="67" t="s">
        <v>571</v>
      </c>
      <c r="E49" s="67"/>
      <c r="F49" s="67"/>
      <c r="G49" s="107">
        <f t="shared" ref="G49" si="8">I49</f>
        <v>167</v>
      </c>
      <c r="H49" s="107">
        <v>2673</v>
      </c>
      <c r="I49" s="47">
        <f>ROUND(H49*$I$3*1.2*1.45,0)</f>
        <v>167</v>
      </c>
    </row>
    <row r="50" spans="1:9" ht="15" customHeight="1">
      <c r="A50" s="108"/>
      <c r="B50" s="51"/>
      <c r="C50" s="119"/>
      <c r="D50" s="67"/>
      <c r="E50" s="67"/>
      <c r="F50" s="67"/>
      <c r="G50" s="107"/>
      <c r="H50" s="107"/>
    </row>
    <row r="51" spans="1:9" ht="15" customHeight="1">
      <c r="A51" s="108"/>
      <c r="B51" s="51"/>
      <c r="C51" s="119"/>
      <c r="D51" s="67"/>
      <c r="E51" s="67"/>
      <c r="F51" s="67"/>
      <c r="G51" s="107"/>
      <c r="H51" s="107"/>
    </row>
    <row r="52" spans="1:9" ht="15" customHeight="1">
      <c r="A52" s="108"/>
      <c r="B52" s="51"/>
      <c r="C52" s="119"/>
      <c r="D52" s="67"/>
      <c r="E52" s="67"/>
      <c r="F52" s="67"/>
      <c r="G52" s="107"/>
      <c r="H52" s="107"/>
    </row>
    <row r="53" spans="1:9" ht="15" customHeight="1">
      <c r="A53" s="108"/>
      <c r="B53" s="51" t="s">
        <v>315</v>
      </c>
      <c r="C53" s="119"/>
      <c r="D53" s="67" t="s">
        <v>572</v>
      </c>
      <c r="E53" s="67"/>
      <c r="F53" s="67"/>
      <c r="G53" s="107">
        <f t="shared" ref="G53" si="9">I53</f>
        <v>184</v>
      </c>
      <c r="H53" s="107">
        <v>2933</v>
      </c>
      <c r="I53" s="47">
        <f>ROUND(H53*$I$3*1.2*1.45,0)</f>
        <v>184</v>
      </c>
    </row>
    <row r="54" spans="1:9" ht="15" customHeight="1">
      <c r="A54" s="108"/>
      <c r="B54" s="51"/>
      <c r="C54" s="119"/>
      <c r="D54" s="67"/>
      <c r="E54" s="67"/>
      <c r="F54" s="67"/>
      <c r="G54" s="107"/>
      <c r="H54" s="107"/>
    </row>
    <row r="55" spans="1:9" ht="15" customHeight="1">
      <c r="A55" s="108"/>
      <c r="B55" s="51"/>
      <c r="C55" s="119"/>
      <c r="D55" s="67"/>
      <c r="E55" s="67"/>
      <c r="F55" s="67"/>
      <c r="G55" s="107"/>
      <c r="H55" s="107"/>
    </row>
    <row r="56" spans="1:9" ht="15" customHeight="1">
      <c r="A56" s="108"/>
      <c r="B56" s="51"/>
      <c r="C56" s="119"/>
      <c r="D56" s="67"/>
      <c r="E56" s="67"/>
      <c r="F56" s="67"/>
      <c r="G56" s="107"/>
      <c r="H56" s="107"/>
    </row>
    <row r="57" spans="1:9" ht="15" customHeight="1">
      <c r="A57" s="108"/>
      <c r="B57" s="51" t="s">
        <v>326</v>
      </c>
      <c r="C57" s="119"/>
      <c r="D57" s="118" t="s">
        <v>573</v>
      </c>
      <c r="E57" s="118"/>
      <c r="F57" s="118"/>
      <c r="G57" s="107">
        <f t="shared" ref="G57" si="10">I57</f>
        <v>160</v>
      </c>
      <c r="H57" s="107">
        <v>2551</v>
      </c>
      <c r="I57" s="47">
        <f>ROUND(H57*$I$3*1.2*1.45,0)</f>
        <v>160</v>
      </c>
    </row>
    <row r="58" spans="1:9" ht="15" customHeight="1">
      <c r="A58" s="108"/>
      <c r="B58" s="51"/>
      <c r="C58" s="119"/>
      <c r="D58" s="118"/>
      <c r="E58" s="118"/>
      <c r="F58" s="118"/>
      <c r="G58" s="107"/>
      <c r="H58" s="107"/>
    </row>
    <row r="59" spans="1:9" ht="15" customHeight="1">
      <c r="A59" s="108"/>
      <c r="B59" s="51"/>
      <c r="C59" s="119"/>
      <c r="D59" s="118"/>
      <c r="E59" s="118"/>
      <c r="F59" s="118"/>
      <c r="G59" s="107"/>
      <c r="H59" s="107"/>
    </row>
    <row r="60" spans="1:9" ht="15" customHeight="1">
      <c r="A60" s="108"/>
      <c r="B60" s="51"/>
      <c r="C60" s="119"/>
      <c r="D60" s="118"/>
      <c r="E60" s="118"/>
      <c r="F60" s="118"/>
      <c r="G60" s="107"/>
      <c r="H60" s="107"/>
    </row>
    <row r="61" spans="1:9" ht="15" customHeight="1">
      <c r="A61" s="108" t="s">
        <v>392</v>
      </c>
      <c r="B61" s="51" t="s">
        <v>5</v>
      </c>
      <c r="C61" s="119"/>
      <c r="D61" s="118" t="s">
        <v>574</v>
      </c>
      <c r="E61" s="118"/>
      <c r="F61" s="118"/>
      <c r="G61" s="107">
        <f t="shared" ref="G61" si="11">I61</f>
        <v>169</v>
      </c>
      <c r="H61" s="107">
        <v>2696</v>
      </c>
      <c r="I61" s="47">
        <f>ROUND(H61*$I$3*1.2*1.45,0)</f>
        <v>169</v>
      </c>
    </row>
    <row r="62" spans="1:9" ht="15" customHeight="1">
      <c r="A62" s="108"/>
      <c r="B62" s="51"/>
      <c r="C62" s="119"/>
      <c r="D62" s="118"/>
      <c r="E62" s="118"/>
      <c r="F62" s="118"/>
      <c r="G62" s="107"/>
      <c r="H62" s="107"/>
    </row>
    <row r="63" spans="1:9" ht="15" customHeight="1">
      <c r="A63" s="108"/>
      <c r="B63" s="51"/>
      <c r="C63" s="119"/>
      <c r="D63" s="118"/>
      <c r="E63" s="118"/>
      <c r="F63" s="118"/>
      <c r="G63" s="107"/>
      <c r="H63" s="107"/>
    </row>
    <row r="64" spans="1:9" ht="15" customHeight="1">
      <c r="A64" s="108"/>
      <c r="B64" s="51"/>
      <c r="C64" s="119"/>
      <c r="D64" s="118"/>
      <c r="E64" s="118"/>
      <c r="F64" s="118"/>
      <c r="G64" s="107"/>
      <c r="H64" s="107"/>
    </row>
    <row r="65" spans="1:9" ht="15" customHeight="1">
      <c r="A65" s="108"/>
      <c r="B65" s="51" t="s">
        <v>11</v>
      </c>
      <c r="C65" s="119"/>
      <c r="D65" s="118" t="s">
        <v>575</v>
      </c>
      <c r="E65" s="118"/>
      <c r="F65" s="118"/>
      <c r="G65" s="107">
        <f t="shared" ref="G65" si="12">I65</f>
        <v>194</v>
      </c>
      <c r="H65" s="107">
        <v>3091</v>
      </c>
      <c r="I65" s="47">
        <f>ROUND(H65*$I$3*1.2*1.45,0)</f>
        <v>194</v>
      </c>
    </row>
    <row r="66" spans="1:9" ht="15" customHeight="1">
      <c r="A66" s="108"/>
      <c r="B66" s="51"/>
      <c r="C66" s="119"/>
      <c r="D66" s="118"/>
      <c r="E66" s="118"/>
      <c r="F66" s="118"/>
      <c r="G66" s="107"/>
      <c r="H66" s="107"/>
    </row>
    <row r="67" spans="1:9" ht="15" customHeight="1">
      <c r="A67" s="108"/>
      <c r="B67" s="51"/>
      <c r="C67" s="119"/>
      <c r="D67" s="118"/>
      <c r="E67" s="118"/>
      <c r="F67" s="118"/>
      <c r="G67" s="107"/>
      <c r="H67" s="107"/>
    </row>
    <row r="68" spans="1:9" ht="15" customHeight="1">
      <c r="A68" s="108"/>
      <c r="B68" s="51"/>
      <c r="C68" s="119"/>
      <c r="D68" s="118"/>
      <c r="E68" s="118"/>
      <c r="F68" s="118"/>
      <c r="G68" s="107"/>
      <c r="H68" s="107"/>
    </row>
    <row r="69" spans="1:9" ht="15" customHeight="1">
      <c r="A69" s="108"/>
      <c r="B69" s="51" t="s">
        <v>401</v>
      </c>
      <c r="C69" s="119"/>
      <c r="D69" s="118" t="s">
        <v>576</v>
      </c>
      <c r="E69" s="118"/>
      <c r="F69" s="118"/>
      <c r="G69" s="107">
        <f t="shared" ref="G69" si="13">I69</f>
        <v>209</v>
      </c>
      <c r="H69" s="107">
        <v>3344</v>
      </c>
      <c r="I69" s="47">
        <f>ROUND(H69*$I$3*1.2*1.45,0)</f>
        <v>209</v>
      </c>
    </row>
    <row r="70" spans="1:9" ht="15" customHeight="1">
      <c r="A70" s="108"/>
      <c r="B70" s="51"/>
      <c r="C70" s="119"/>
      <c r="D70" s="118"/>
      <c r="E70" s="118"/>
      <c r="F70" s="118"/>
      <c r="G70" s="107"/>
      <c r="H70" s="107"/>
    </row>
    <row r="71" spans="1:9" ht="15" customHeight="1">
      <c r="A71" s="108"/>
      <c r="B71" s="51"/>
      <c r="C71" s="119"/>
      <c r="D71" s="118"/>
      <c r="E71" s="118"/>
      <c r="F71" s="118"/>
      <c r="G71" s="107"/>
      <c r="H71" s="107"/>
    </row>
    <row r="72" spans="1:9" ht="15" customHeight="1">
      <c r="A72" s="108"/>
      <c r="B72" s="51"/>
      <c r="C72" s="119"/>
      <c r="D72" s="118"/>
      <c r="E72" s="118"/>
      <c r="F72" s="118"/>
      <c r="G72" s="107"/>
      <c r="H72" s="107"/>
    </row>
    <row r="73" spans="1:9" ht="15" customHeight="1">
      <c r="A73" s="108"/>
      <c r="B73" s="51" t="s">
        <v>402</v>
      </c>
      <c r="C73" s="119"/>
      <c r="D73" s="118" t="s">
        <v>577</v>
      </c>
      <c r="E73" s="118"/>
      <c r="F73" s="118"/>
      <c r="G73" s="107">
        <f t="shared" ref="G73" si="14">I73</f>
        <v>185</v>
      </c>
      <c r="H73" s="107">
        <v>2950</v>
      </c>
      <c r="I73" s="47">
        <f>ROUND(H73*$I$3*1.2*1.45,0)</f>
        <v>185</v>
      </c>
    </row>
    <row r="74" spans="1:9" ht="15" customHeight="1">
      <c r="A74" s="108"/>
      <c r="B74" s="51"/>
      <c r="C74" s="119"/>
      <c r="D74" s="118"/>
      <c r="E74" s="118"/>
      <c r="F74" s="118"/>
      <c r="G74" s="107"/>
      <c r="H74" s="107"/>
    </row>
    <row r="75" spans="1:9" ht="15" customHeight="1">
      <c r="A75" s="108"/>
      <c r="B75" s="51"/>
      <c r="C75" s="119"/>
      <c r="D75" s="118"/>
      <c r="E75" s="118"/>
      <c r="F75" s="118"/>
      <c r="G75" s="107"/>
      <c r="H75" s="107"/>
    </row>
    <row r="76" spans="1:9" ht="15" customHeight="1">
      <c r="A76" s="108"/>
      <c r="B76" s="51"/>
      <c r="C76" s="119"/>
      <c r="D76" s="118"/>
      <c r="E76" s="118"/>
      <c r="F76" s="118"/>
      <c r="G76" s="107"/>
      <c r="H76" s="107"/>
    </row>
    <row r="77" spans="1:9" ht="30.75" customHeight="1">
      <c r="A77" s="142" t="s">
        <v>589</v>
      </c>
      <c r="B77" s="143"/>
      <c r="C77" s="143"/>
      <c r="D77" s="143"/>
      <c r="E77" s="143"/>
      <c r="F77" s="143"/>
      <c r="G77" s="143"/>
      <c r="H77" s="143"/>
    </row>
    <row r="78" spans="1:9" ht="20.149999999999999" customHeight="1">
      <c r="A78" s="96" t="s">
        <v>329</v>
      </c>
      <c r="B78" s="144"/>
      <c r="C78" s="144"/>
      <c r="D78" s="144"/>
      <c r="E78" s="144"/>
      <c r="F78" s="144"/>
      <c r="G78" s="144"/>
      <c r="H78" s="144"/>
    </row>
    <row r="79" spans="1:9" ht="20.149999999999999" customHeight="1">
      <c r="A79" s="145"/>
      <c r="B79" s="144"/>
      <c r="C79" s="144"/>
      <c r="D79" s="144"/>
      <c r="E79" s="144"/>
      <c r="F79" s="144"/>
      <c r="G79" s="144"/>
      <c r="H79" s="144"/>
    </row>
    <row r="80" spans="1:9" ht="20.149999999999999" customHeight="1">
      <c r="A80" s="145"/>
      <c r="B80" s="144"/>
      <c r="C80" s="144"/>
      <c r="D80" s="144"/>
      <c r="E80" s="144"/>
      <c r="F80" s="144"/>
      <c r="G80" s="144"/>
      <c r="H80" s="144"/>
    </row>
    <row r="81" spans="1:9" ht="20.149999999999999" customHeight="1">
      <c r="A81" s="145"/>
      <c r="B81" s="144"/>
      <c r="C81" s="144"/>
      <c r="D81" s="144"/>
      <c r="E81" s="144"/>
      <c r="F81" s="144"/>
      <c r="G81" s="144"/>
      <c r="H81" s="144"/>
    </row>
    <row r="82" spans="1:9" ht="35.25" customHeight="1">
      <c r="A82" s="145"/>
      <c r="B82" s="144"/>
      <c r="C82" s="144"/>
      <c r="D82" s="144"/>
      <c r="E82" s="144"/>
      <c r="F82" s="144"/>
      <c r="G82" s="144"/>
      <c r="H82" s="144"/>
    </row>
    <row r="83" spans="1:9" ht="20.149999999999999" customHeight="1">
      <c r="A83" s="145"/>
      <c r="B83" s="144"/>
      <c r="C83" s="144"/>
      <c r="D83" s="144"/>
      <c r="E83" s="144"/>
      <c r="F83" s="144"/>
      <c r="G83" s="144"/>
      <c r="H83" s="144"/>
    </row>
    <row r="84" spans="1:9" ht="47.25" customHeight="1">
      <c r="A84" s="146"/>
      <c r="B84" s="147"/>
      <c r="C84" s="147"/>
      <c r="D84" s="147"/>
      <c r="E84" s="147"/>
      <c r="F84" s="147"/>
      <c r="G84" s="147"/>
      <c r="H84" s="147"/>
    </row>
    <row r="85" spans="1:9" ht="15" customHeight="1">
      <c r="A85" s="125" t="s">
        <v>312</v>
      </c>
      <c r="B85" s="51" t="s">
        <v>7</v>
      </c>
      <c r="C85" s="135"/>
      <c r="D85" s="67" t="s">
        <v>578</v>
      </c>
      <c r="E85" s="67"/>
      <c r="F85" s="67"/>
      <c r="G85" s="107">
        <f t="shared" ref="G85" si="15">I85</f>
        <v>195</v>
      </c>
      <c r="H85" s="116">
        <v>3114</v>
      </c>
      <c r="I85" s="47">
        <f>ROUND(H85*$I$3*1.2*1.45,0)</f>
        <v>195</v>
      </c>
    </row>
    <row r="86" spans="1:9" ht="15" customHeight="1">
      <c r="A86" s="126"/>
      <c r="B86" s="51"/>
      <c r="C86" s="136"/>
      <c r="D86" s="67"/>
      <c r="E86" s="67"/>
      <c r="F86" s="67"/>
      <c r="G86" s="107"/>
      <c r="H86" s="116"/>
    </row>
    <row r="87" spans="1:9" ht="15" customHeight="1">
      <c r="A87" s="126"/>
      <c r="B87" s="51"/>
      <c r="C87" s="136"/>
      <c r="D87" s="67"/>
      <c r="E87" s="67"/>
      <c r="F87" s="67"/>
      <c r="G87" s="107"/>
      <c r="H87" s="116"/>
    </row>
    <row r="88" spans="1:9" ht="15" customHeight="1">
      <c r="A88" s="126"/>
      <c r="B88" s="51"/>
      <c r="C88" s="136"/>
      <c r="D88" s="67"/>
      <c r="E88" s="67"/>
      <c r="F88" s="67"/>
      <c r="G88" s="107"/>
      <c r="H88" s="116"/>
    </row>
    <row r="89" spans="1:9" ht="15" customHeight="1">
      <c r="A89" s="126"/>
      <c r="B89" s="51" t="s">
        <v>9</v>
      </c>
      <c r="C89" s="136"/>
      <c r="D89" s="67" t="s">
        <v>579</v>
      </c>
      <c r="E89" s="67"/>
      <c r="F89" s="67"/>
      <c r="G89" s="107">
        <f t="shared" ref="G89" si="16">I89</f>
        <v>216</v>
      </c>
      <c r="H89" s="116">
        <v>3454</v>
      </c>
      <c r="I89" s="47">
        <f>ROUND(H89*$I$3*1.2*1.45,0)</f>
        <v>216</v>
      </c>
    </row>
    <row r="90" spans="1:9" ht="15" customHeight="1">
      <c r="A90" s="126"/>
      <c r="B90" s="51"/>
      <c r="C90" s="136"/>
      <c r="D90" s="67"/>
      <c r="E90" s="67"/>
      <c r="F90" s="67"/>
      <c r="G90" s="107"/>
      <c r="H90" s="116"/>
    </row>
    <row r="91" spans="1:9" ht="15" customHeight="1">
      <c r="A91" s="126"/>
      <c r="B91" s="51"/>
      <c r="C91" s="136"/>
      <c r="D91" s="67"/>
      <c r="E91" s="67"/>
      <c r="F91" s="67"/>
      <c r="G91" s="107"/>
      <c r="H91" s="116"/>
    </row>
    <row r="92" spans="1:9" ht="15" customHeight="1">
      <c r="A92" s="126"/>
      <c r="B92" s="51"/>
      <c r="C92" s="136"/>
      <c r="D92" s="67"/>
      <c r="E92" s="67"/>
      <c r="F92" s="67"/>
      <c r="G92" s="107"/>
      <c r="H92" s="116"/>
    </row>
    <row r="93" spans="1:9" ht="15" customHeight="1">
      <c r="A93" s="126"/>
      <c r="B93" s="128" t="s">
        <v>325</v>
      </c>
      <c r="C93" s="136"/>
      <c r="D93" s="67" t="s">
        <v>568</v>
      </c>
      <c r="E93" s="67"/>
      <c r="F93" s="67"/>
      <c r="G93" s="107">
        <f t="shared" ref="G93" si="17">I93</f>
        <v>215</v>
      </c>
      <c r="H93" s="116">
        <v>3425</v>
      </c>
      <c r="I93" s="47">
        <f>ROUND(H93*$I$3*1.2*1.45,0)</f>
        <v>215</v>
      </c>
    </row>
    <row r="94" spans="1:9" ht="15" customHeight="1">
      <c r="A94" s="126"/>
      <c r="B94" s="129"/>
      <c r="C94" s="136"/>
      <c r="D94" s="67"/>
      <c r="E94" s="67"/>
      <c r="F94" s="67"/>
      <c r="G94" s="107"/>
      <c r="H94" s="116"/>
    </row>
    <row r="95" spans="1:9" ht="15" customHeight="1">
      <c r="A95" s="126"/>
      <c r="B95" s="129"/>
      <c r="C95" s="136"/>
      <c r="D95" s="67"/>
      <c r="E95" s="67"/>
      <c r="F95" s="67"/>
      <c r="G95" s="107"/>
      <c r="H95" s="116"/>
    </row>
    <row r="96" spans="1:9" ht="15" customHeight="1">
      <c r="A96" s="126"/>
      <c r="B96" s="130"/>
      <c r="C96" s="136"/>
      <c r="D96" s="67"/>
      <c r="E96" s="67"/>
      <c r="F96" s="67"/>
      <c r="G96" s="107"/>
      <c r="H96" s="116"/>
    </row>
    <row r="97" spans="1:9" ht="15" customHeight="1">
      <c r="A97" s="126"/>
      <c r="B97" s="51" t="s">
        <v>313</v>
      </c>
      <c r="C97" s="136"/>
      <c r="D97" s="67" t="s">
        <v>569</v>
      </c>
      <c r="E97" s="67"/>
      <c r="F97" s="67"/>
      <c r="G97" s="107">
        <f t="shared" ref="G97" si="18">I97</f>
        <v>232</v>
      </c>
      <c r="H97" s="116">
        <v>3711</v>
      </c>
      <c r="I97" s="47">
        <f>ROUND(H97*$I$3*1.2*1.45,0)</f>
        <v>232</v>
      </c>
    </row>
    <row r="98" spans="1:9" ht="15" customHeight="1">
      <c r="A98" s="126"/>
      <c r="B98" s="51"/>
      <c r="C98" s="136"/>
      <c r="D98" s="67"/>
      <c r="E98" s="67"/>
      <c r="F98" s="67"/>
      <c r="G98" s="107"/>
      <c r="H98" s="116"/>
    </row>
    <row r="99" spans="1:9" ht="15" customHeight="1">
      <c r="A99" s="126"/>
      <c r="B99" s="51"/>
      <c r="C99" s="136"/>
      <c r="D99" s="67"/>
      <c r="E99" s="67"/>
      <c r="F99" s="67"/>
      <c r="G99" s="107"/>
      <c r="H99" s="116"/>
    </row>
    <row r="100" spans="1:9" ht="15" customHeight="1">
      <c r="A100" s="126"/>
      <c r="B100" s="51"/>
      <c r="C100" s="137"/>
      <c r="D100" s="67"/>
      <c r="E100" s="67"/>
      <c r="F100" s="67"/>
      <c r="G100" s="107"/>
      <c r="H100" s="116"/>
    </row>
    <row r="101" spans="1:9" ht="15" customHeight="1">
      <c r="A101" s="126"/>
      <c r="B101" s="51" t="s">
        <v>8</v>
      </c>
      <c r="C101" s="109"/>
      <c r="D101" s="67" t="s">
        <v>570</v>
      </c>
      <c r="E101" s="67"/>
      <c r="F101" s="67"/>
      <c r="G101" s="107">
        <f t="shared" ref="G101" si="19">I101</f>
        <v>204</v>
      </c>
      <c r="H101" s="116">
        <v>3261</v>
      </c>
      <c r="I101" s="47">
        <f>ROUND(H101*$I$3*1.2*1.45,0)</f>
        <v>204</v>
      </c>
    </row>
    <row r="102" spans="1:9" ht="15" customHeight="1">
      <c r="A102" s="126"/>
      <c r="B102" s="51"/>
      <c r="C102" s="109"/>
      <c r="D102" s="67"/>
      <c r="E102" s="67"/>
      <c r="F102" s="67"/>
      <c r="G102" s="107"/>
      <c r="H102" s="116"/>
    </row>
    <row r="103" spans="1:9" ht="15" customHeight="1">
      <c r="A103" s="126"/>
      <c r="B103" s="51"/>
      <c r="C103" s="109"/>
      <c r="D103" s="67"/>
      <c r="E103" s="67"/>
      <c r="F103" s="67"/>
      <c r="G103" s="107"/>
      <c r="H103" s="116"/>
    </row>
    <row r="104" spans="1:9" ht="15" customHeight="1">
      <c r="A104" s="126"/>
      <c r="B104" s="51"/>
      <c r="C104" s="109"/>
      <c r="D104" s="67"/>
      <c r="E104" s="67"/>
      <c r="F104" s="67"/>
      <c r="G104" s="107"/>
      <c r="H104" s="116"/>
    </row>
    <row r="105" spans="1:9" ht="15" customHeight="1">
      <c r="A105" s="126"/>
      <c r="B105" s="51" t="s">
        <v>10</v>
      </c>
      <c r="C105" s="109"/>
      <c r="D105" s="67" t="s">
        <v>571</v>
      </c>
      <c r="E105" s="67"/>
      <c r="F105" s="67"/>
      <c r="G105" s="107">
        <f t="shared" ref="G105" si="20">I105</f>
        <v>227</v>
      </c>
      <c r="H105" s="116">
        <v>3619</v>
      </c>
      <c r="I105" s="47">
        <f>ROUND(H105*$I$3*1.2*1.45,0)</f>
        <v>227</v>
      </c>
    </row>
    <row r="106" spans="1:9" ht="15" customHeight="1">
      <c r="A106" s="126"/>
      <c r="B106" s="51"/>
      <c r="C106" s="109"/>
      <c r="D106" s="67"/>
      <c r="E106" s="67"/>
      <c r="F106" s="67"/>
      <c r="G106" s="107"/>
      <c r="H106" s="116"/>
    </row>
    <row r="107" spans="1:9" ht="15" customHeight="1">
      <c r="A107" s="126"/>
      <c r="B107" s="51"/>
      <c r="C107" s="109"/>
      <c r="D107" s="67"/>
      <c r="E107" s="67"/>
      <c r="F107" s="67"/>
      <c r="G107" s="107"/>
      <c r="H107" s="116"/>
    </row>
    <row r="108" spans="1:9" ht="15" customHeight="1">
      <c r="A108" s="127"/>
      <c r="B108" s="51"/>
      <c r="C108" s="109"/>
      <c r="D108" s="67"/>
      <c r="E108" s="67"/>
      <c r="F108" s="67"/>
      <c r="G108" s="107"/>
      <c r="H108" s="116"/>
    </row>
    <row r="109" spans="1:9" ht="15" customHeight="1">
      <c r="A109" s="117" t="s">
        <v>314</v>
      </c>
      <c r="B109" s="51" t="s">
        <v>5</v>
      </c>
      <c r="C109" s="109"/>
      <c r="D109" s="67" t="s">
        <v>580</v>
      </c>
      <c r="E109" s="67"/>
      <c r="F109" s="67"/>
      <c r="G109" s="107">
        <f t="shared" ref="G109" si="21">I109</f>
        <v>230</v>
      </c>
      <c r="H109" s="116">
        <v>3672</v>
      </c>
      <c r="I109" s="47">
        <f>ROUND(H109*$I$3*1.2*1.45,0)</f>
        <v>230</v>
      </c>
    </row>
    <row r="110" spans="1:9" ht="15" customHeight="1">
      <c r="A110" s="117"/>
      <c r="B110" s="51"/>
      <c r="C110" s="109"/>
      <c r="D110" s="67"/>
      <c r="E110" s="67"/>
      <c r="F110" s="67"/>
      <c r="G110" s="107"/>
      <c r="H110" s="116"/>
    </row>
    <row r="111" spans="1:9" ht="15" customHeight="1">
      <c r="A111" s="117"/>
      <c r="B111" s="51"/>
      <c r="C111" s="109"/>
      <c r="D111" s="67"/>
      <c r="E111" s="67"/>
      <c r="F111" s="67"/>
      <c r="G111" s="107"/>
      <c r="H111" s="116"/>
    </row>
    <row r="112" spans="1:9" ht="15" customHeight="1">
      <c r="A112" s="117"/>
      <c r="B112" s="51"/>
      <c r="C112" s="109"/>
      <c r="D112" s="67"/>
      <c r="E112" s="67"/>
      <c r="F112" s="67"/>
      <c r="G112" s="107"/>
      <c r="H112" s="116"/>
    </row>
    <row r="113" spans="1:9" ht="33.75" customHeight="1">
      <c r="A113" s="117"/>
      <c r="B113" s="51" t="s">
        <v>11</v>
      </c>
      <c r="C113" s="109"/>
      <c r="D113" s="67" t="s">
        <v>581</v>
      </c>
      <c r="E113" s="67"/>
      <c r="F113" s="67"/>
      <c r="G113" s="107">
        <f t="shared" ref="G113" si="22">I113</f>
        <v>253</v>
      </c>
      <c r="H113" s="116">
        <v>4040</v>
      </c>
      <c r="I113" s="47">
        <f>ROUND(H113*$I$3*1.2*1.45,0)</f>
        <v>253</v>
      </c>
    </row>
    <row r="114" spans="1:9">
      <c r="A114" s="117"/>
      <c r="B114" s="51"/>
      <c r="C114" s="109"/>
      <c r="D114" s="67"/>
      <c r="E114" s="67"/>
      <c r="F114" s="67"/>
      <c r="G114" s="107"/>
      <c r="H114" s="116"/>
    </row>
    <row r="115" spans="1:9">
      <c r="A115" s="117"/>
      <c r="B115" s="51"/>
      <c r="C115" s="109"/>
      <c r="D115" s="67"/>
      <c r="E115" s="67"/>
      <c r="F115" s="67"/>
      <c r="G115" s="107"/>
      <c r="H115" s="116"/>
    </row>
    <row r="116" spans="1:9">
      <c r="A116" s="117"/>
      <c r="B116" s="51"/>
      <c r="C116" s="109"/>
      <c r="D116" s="67"/>
      <c r="E116" s="67"/>
      <c r="F116" s="67"/>
      <c r="G116" s="107"/>
      <c r="H116" s="116"/>
    </row>
    <row r="117" spans="1:9" ht="33" customHeight="1">
      <c r="A117" s="148" t="s">
        <v>591</v>
      </c>
      <c r="B117" s="149"/>
      <c r="C117" s="149"/>
      <c r="D117" s="149"/>
      <c r="E117" s="149"/>
      <c r="F117" s="149"/>
      <c r="G117" s="149"/>
      <c r="H117" s="149"/>
    </row>
    <row r="118" spans="1:9" ht="33" customHeight="1">
      <c r="A118" s="131" t="s">
        <v>463</v>
      </c>
      <c r="B118" s="132"/>
      <c r="C118" s="132"/>
      <c r="D118" s="132"/>
      <c r="E118" s="132"/>
      <c r="F118" s="132"/>
      <c r="G118" s="132"/>
      <c r="H118" s="132"/>
    </row>
    <row r="119" spans="1:9" ht="48.75" customHeight="1">
      <c r="A119" s="131"/>
      <c r="B119" s="132"/>
      <c r="C119" s="132"/>
      <c r="D119" s="132"/>
      <c r="E119" s="132"/>
      <c r="F119" s="132"/>
      <c r="G119" s="132"/>
      <c r="H119" s="132"/>
    </row>
    <row r="120" spans="1:9" ht="23.25" customHeight="1">
      <c r="A120" s="131"/>
      <c r="B120" s="132"/>
      <c r="C120" s="132"/>
      <c r="D120" s="132"/>
      <c r="E120" s="132"/>
      <c r="F120" s="132"/>
      <c r="G120" s="132"/>
      <c r="H120" s="132"/>
    </row>
    <row r="121" spans="1:9" ht="36" customHeight="1">
      <c r="A121" s="131"/>
      <c r="B121" s="132"/>
      <c r="C121" s="132"/>
      <c r="D121" s="132"/>
      <c r="E121" s="132"/>
      <c r="F121" s="132"/>
      <c r="G121" s="132"/>
      <c r="H121" s="132"/>
    </row>
    <row r="122" spans="1:9" ht="29.25" customHeight="1">
      <c r="A122" s="131"/>
      <c r="B122" s="132"/>
      <c r="C122" s="132"/>
      <c r="D122" s="132"/>
      <c r="E122" s="132"/>
      <c r="F122" s="132"/>
      <c r="G122" s="132"/>
      <c r="H122" s="132"/>
    </row>
    <row r="123" spans="1:9" ht="15" customHeight="1">
      <c r="A123" s="131"/>
      <c r="B123" s="132"/>
      <c r="C123" s="132"/>
      <c r="D123" s="132"/>
      <c r="E123" s="132"/>
      <c r="F123" s="132"/>
      <c r="G123" s="132"/>
      <c r="H123" s="132"/>
    </row>
    <row r="124" spans="1:9" ht="15" customHeight="1">
      <c r="A124" s="133"/>
      <c r="B124" s="134"/>
      <c r="C124" s="134"/>
      <c r="D124" s="134"/>
      <c r="E124" s="134"/>
      <c r="F124" s="134"/>
      <c r="G124" s="134"/>
      <c r="H124" s="134"/>
    </row>
    <row r="125" spans="1:9" ht="15" customHeight="1">
      <c r="A125" s="117" t="s">
        <v>447</v>
      </c>
      <c r="B125" s="51" t="s">
        <v>398</v>
      </c>
      <c r="C125" s="109"/>
      <c r="D125" s="67" t="s">
        <v>582</v>
      </c>
      <c r="E125" s="67"/>
      <c r="F125" s="67"/>
      <c r="G125" s="107">
        <f t="shared" ref="G125" si="23">I125</f>
        <v>235</v>
      </c>
      <c r="H125" s="116">
        <v>3758</v>
      </c>
      <c r="I125" s="47">
        <f>ROUND(H125*$I$3*1.2*1.45,0)</f>
        <v>235</v>
      </c>
    </row>
    <row r="126" spans="1:9" ht="15" customHeight="1">
      <c r="A126" s="117"/>
      <c r="B126" s="51"/>
      <c r="C126" s="109"/>
      <c r="D126" s="67"/>
      <c r="E126" s="67"/>
      <c r="F126" s="67"/>
      <c r="G126" s="107"/>
      <c r="H126" s="116"/>
    </row>
    <row r="127" spans="1:9" ht="15" customHeight="1">
      <c r="A127" s="117"/>
      <c r="B127" s="51"/>
      <c r="C127" s="109"/>
      <c r="D127" s="67"/>
      <c r="E127" s="67"/>
      <c r="F127" s="67"/>
      <c r="G127" s="107"/>
      <c r="H127" s="116"/>
    </row>
    <row r="128" spans="1:9" ht="15" customHeight="1">
      <c r="A128" s="117"/>
      <c r="B128" s="51"/>
      <c r="C128" s="109"/>
      <c r="D128" s="67"/>
      <c r="E128" s="67"/>
      <c r="F128" s="67"/>
      <c r="G128" s="107"/>
      <c r="H128" s="116"/>
    </row>
    <row r="129" spans="1:9" ht="15" customHeight="1">
      <c r="A129" s="117"/>
      <c r="B129" s="51" t="s">
        <v>400</v>
      </c>
      <c r="C129" s="109"/>
      <c r="D129" s="67" t="s">
        <v>583</v>
      </c>
      <c r="E129" s="67"/>
      <c r="F129" s="67"/>
      <c r="G129" s="107">
        <f t="shared" ref="G129" si="24">I129</f>
        <v>251</v>
      </c>
      <c r="H129" s="116">
        <v>4015</v>
      </c>
      <c r="I129" s="47">
        <f>ROUND(H129*$I$3*1.2*1.45,0)</f>
        <v>251</v>
      </c>
    </row>
    <row r="130" spans="1:9" ht="15" customHeight="1">
      <c r="A130" s="117"/>
      <c r="B130" s="51"/>
      <c r="C130" s="109"/>
      <c r="D130" s="67"/>
      <c r="E130" s="67"/>
      <c r="F130" s="67"/>
      <c r="G130" s="107"/>
      <c r="H130" s="116"/>
    </row>
    <row r="131" spans="1:9" ht="15" customHeight="1">
      <c r="A131" s="117"/>
      <c r="B131" s="51"/>
      <c r="C131" s="109"/>
      <c r="D131" s="67"/>
      <c r="E131" s="67"/>
      <c r="F131" s="67"/>
      <c r="G131" s="107"/>
      <c r="H131" s="116"/>
    </row>
    <row r="132" spans="1:9" ht="15" customHeight="1">
      <c r="A132" s="117"/>
      <c r="B132" s="51"/>
      <c r="C132" s="109"/>
      <c r="D132" s="67"/>
      <c r="E132" s="67"/>
      <c r="F132" s="67"/>
      <c r="G132" s="107"/>
      <c r="H132" s="116"/>
    </row>
    <row r="133" spans="1:9" ht="15" customHeight="1">
      <c r="A133" s="117"/>
      <c r="B133" s="51" t="s">
        <v>251</v>
      </c>
      <c r="C133" s="109"/>
      <c r="D133" s="67" t="s">
        <v>584</v>
      </c>
      <c r="E133" s="67"/>
      <c r="F133" s="67"/>
      <c r="G133" s="107">
        <f t="shared" ref="G133" si="25">I133</f>
        <v>330</v>
      </c>
      <c r="H133" s="116">
        <v>5265</v>
      </c>
      <c r="I133" s="47">
        <f>ROUND(H133*$I$3*1.2*1.45,0)</f>
        <v>330</v>
      </c>
    </row>
    <row r="134" spans="1:9" ht="15" customHeight="1">
      <c r="A134" s="117"/>
      <c r="B134" s="51"/>
      <c r="C134" s="109"/>
      <c r="D134" s="67"/>
      <c r="E134" s="67"/>
      <c r="F134" s="67"/>
      <c r="G134" s="107"/>
      <c r="H134" s="116"/>
    </row>
    <row r="135" spans="1:9" ht="15" customHeight="1">
      <c r="A135" s="117"/>
      <c r="B135" s="51"/>
      <c r="C135" s="109"/>
      <c r="D135" s="67"/>
      <c r="E135" s="67"/>
      <c r="F135" s="67"/>
      <c r="G135" s="107"/>
      <c r="H135" s="116"/>
    </row>
    <row r="136" spans="1:9" ht="15" customHeight="1">
      <c r="A136" s="117"/>
      <c r="B136" s="51"/>
      <c r="C136" s="109"/>
      <c r="D136" s="67"/>
      <c r="E136" s="67"/>
      <c r="F136" s="67"/>
      <c r="G136" s="107"/>
      <c r="H136" s="116"/>
    </row>
    <row r="137" spans="1:9">
      <c r="A137" s="117"/>
      <c r="B137" s="51" t="s">
        <v>399</v>
      </c>
      <c r="C137" s="109"/>
      <c r="D137" s="67" t="s">
        <v>585</v>
      </c>
      <c r="E137" s="67"/>
      <c r="F137" s="67"/>
      <c r="G137" s="107">
        <f t="shared" ref="G137" si="26">I137</f>
        <v>346</v>
      </c>
      <c r="H137" s="116">
        <v>5522</v>
      </c>
      <c r="I137" s="47">
        <f>ROUND(H137*$I$3*1.2*1.45,0)</f>
        <v>346</v>
      </c>
    </row>
    <row r="138" spans="1:9">
      <c r="A138" s="117"/>
      <c r="B138" s="51"/>
      <c r="C138" s="109"/>
      <c r="D138" s="67"/>
      <c r="E138" s="67"/>
      <c r="F138" s="67"/>
      <c r="G138" s="107"/>
      <c r="H138" s="116"/>
    </row>
    <row r="139" spans="1:9">
      <c r="A139" s="117"/>
      <c r="B139" s="51"/>
      <c r="C139" s="109"/>
      <c r="D139" s="67"/>
      <c r="E139" s="67"/>
      <c r="F139" s="67"/>
      <c r="G139" s="107"/>
      <c r="H139" s="116"/>
    </row>
    <row r="140" spans="1:9" ht="18.75" customHeight="1">
      <c r="A140" s="117"/>
      <c r="B140" s="51"/>
      <c r="C140" s="109"/>
      <c r="D140" s="67"/>
      <c r="E140" s="67"/>
      <c r="F140" s="67"/>
      <c r="G140" s="107"/>
      <c r="H140" s="116"/>
    </row>
    <row r="141" spans="1:9">
      <c r="A141" s="117" t="s">
        <v>448</v>
      </c>
      <c r="B141" s="51" t="s">
        <v>7</v>
      </c>
      <c r="C141" s="51"/>
      <c r="D141" s="67" t="s">
        <v>586</v>
      </c>
      <c r="E141" s="67"/>
      <c r="F141" s="67"/>
      <c r="G141" s="107">
        <f t="shared" ref="G141" si="27">I141</f>
        <v>135</v>
      </c>
      <c r="H141" s="116">
        <v>2156</v>
      </c>
      <c r="I141" s="47">
        <f>ROUND(H141*$I$3*1.2*1.45,0)</f>
        <v>135</v>
      </c>
    </row>
    <row r="142" spans="1:9" ht="15" customHeight="1">
      <c r="A142" s="117"/>
      <c r="B142" s="51"/>
      <c r="C142" s="51"/>
      <c r="D142" s="67"/>
      <c r="E142" s="67"/>
      <c r="F142" s="67"/>
      <c r="G142" s="107"/>
      <c r="H142" s="116"/>
    </row>
    <row r="143" spans="1:9" ht="15" customHeight="1">
      <c r="A143" s="117"/>
      <c r="B143" s="51"/>
      <c r="C143" s="51"/>
      <c r="D143" s="67"/>
      <c r="E143" s="67"/>
      <c r="F143" s="67"/>
      <c r="G143" s="107"/>
      <c r="H143" s="116"/>
    </row>
    <row r="144" spans="1:9" ht="15" customHeight="1">
      <c r="A144" s="117"/>
      <c r="B144" s="51"/>
      <c r="C144" s="51"/>
      <c r="D144" s="67"/>
      <c r="E144" s="67"/>
      <c r="F144" s="67"/>
      <c r="G144" s="107"/>
      <c r="H144" s="116"/>
    </row>
    <row r="145" spans="1:9" ht="15" customHeight="1">
      <c r="A145" s="117"/>
      <c r="B145" s="51" t="s">
        <v>9</v>
      </c>
      <c r="C145" s="51"/>
      <c r="D145" s="67" t="s">
        <v>567</v>
      </c>
      <c r="E145" s="67"/>
      <c r="F145" s="67"/>
      <c r="G145" s="107">
        <f t="shared" ref="G145" si="28">I145</f>
        <v>159</v>
      </c>
      <c r="H145" s="116">
        <v>2542</v>
      </c>
      <c r="I145" s="47">
        <f>ROUND(H145*$I$3*1.2*1.45,0)</f>
        <v>159</v>
      </c>
    </row>
    <row r="146" spans="1:9" ht="15" customHeight="1">
      <c r="A146" s="117"/>
      <c r="B146" s="51"/>
      <c r="C146" s="51"/>
      <c r="D146" s="67"/>
      <c r="E146" s="67"/>
      <c r="F146" s="67"/>
      <c r="G146" s="107"/>
      <c r="H146" s="116"/>
    </row>
    <row r="147" spans="1:9" ht="15" customHeight="1">
      <c r="A147" s="117"/>
      <c r="B147" s="51"/>
      <c r="C147" s="51"/>
      <c r="D147" s="67"/>
      <c r="E147" s="67"/>
      <c r="F147" s="67"/>
      <c r="G147" s="107"/>
      <c r="H147" s="116"/>
    </row>
    <row r="148" spans="1:9" ht="15" customHeight="1">
      <c r="A148" s="117"/>
      <c r="B148" s="51"/>
      <c r="C148" s="51"/>
      <c r="D148" s="67"/>
      <c r="E148" s="67"/>
      <c r="F148" s="67"/>
      <c r="G148" s="107"/>
      <c r="H148" s="116"/>
    </row>
    <row r="149" spans="1:9" ht="15" customHeight="1">
      <c r="A149" s="117"/>
      <c r="B149" s="51" t="s">
        <v>313</v>
      </c>
      <c r="C149" s="51"/>
      <c r="D149" s="67" t="s">
        <v>569</v>
      </c>
      <c r="E149" s="67"/>
      <c r="F149" s="67"/>
      <c r="G149" s="107">
        <f t="shared" ref="G149" si="29">I149</f>
        <v>176</v>
      </c>
      <c r="H149" s="116">
        <v>2803</v>
      </c>
      <c r="I149" s="47">
        <f>ROUND(H149*$I$3*1.2*1.45,0)</f>
        <v>176</v>
      </c>
    </row>
    <row r="150" spans="1:9" ht="15" customHeight="1">
      <c r="A150" s="117"/>
      <c r="B150" s="51"/>
      <c r="C150" s="51"/>
      <c r="D150" s="67"/>
      <c r="E150" s="67"/>
      <c r="F150" s="67"/>
      <c r="G150" s="107"/>
      <c r="H150" s="116"/>
    </row>
    <row r="151" spans="1:9" ht="15" customHeight="1">
      <c r="A151" s="117"/>
      <c r="B151" s="51"/>
      <c r="C151" s="51"/>
      <c r="D151" s="67"/>
      <c r="E151" s="67"/>
      <c r="F151" s="67"/>
      <c r="G151" s="107"/>
      <c r="H151" s="116"/>
    </row>
    <row r="152" spans="1:9" ht="15" customHeight="1">
      <c r="A152" s="117"/>
      <c r="B152" s="51"/>
      <c r="C152" s="51"/>
      <c r="D152" s="67"/>
      <c r="E152" s="67"/>
      <c r="F152" s="67"/>
      <c r="G152" s="107"/>
      <c r="H152" s="116"/>
    </row>
    <row r="153" spans="1:9" ht="15" customHeight="1">
      <c r="A153" s="117"/>
      <c r="B153" s="51" t="s">
        <v>325</v>
      </c>
      <c r="C153" s="51"/>
      <c r="D153" s="67" t="s">
        <v>568</v>
      </c>
      <c r="E153" s="67"/>
      <c r="F153" s="67"/>
      <c r="G153" s="107">
        <f t="shared" ref="G153" si="30">I153</f>
        <v>151</v>
      </c>
      <c r="H153" s="116">
        <v>2414</v>
      </c>
      <c r="I153" s="47">
        <f>ROUND(H153*$I$3*1.2*1.45,0)</f>
        <v>151</v>
      </c>
    </row>
    <row r="154" spans="1:9" ht="15" customHeight="1">
      <c r="A154" s="117"/>
      <c r="B154" s="51"/>
      <c r="C154" s="51"/>
      <c r="D154" s="67"/>
      <c r="E154" s="67"/>
      <c r="F154" s="67"/>
      <c r="G154" s="107"/>
      <c r="H154" s="116"/>
    </row>
    <row r="155" spans="1:9" ht="15" customHeight="1">
      <c r="A155" s="117"/>
      <c r="B155" s="51"/>
      <c r="C155" s="51"/>
      <c r="D155" s="67"/>
      <c r="E155" s="67"/>
      <c r="F155" s="67"/>
      <c r="G155" s="107"/>
      <c r="H155" s="116"/>
    </row>
    <row r="156" spans="1:9" ht="15" customHeight="1">
      <c r="A156" s="117"/>
      <c r="B156" s="51"/>
      <c r="C156" s="51"/>
      <c r="D156" s="67"/>
      <c r="E156" s="67"/>
      <c r="F156" s="67"/>
      <c r="G156" s="107"/>
      <c r="H156" s="116"/>
    </row>
    <row r="157" spans="1:9" ht="15.75" customHeight="1">
      <c r="A157" s="117"/>
      <c r="B157" s="51" t="s">
        <v>8</v>
      </c>
      <c r="C157" s="109"/>
      <c r="D157" s="67" t="s">
        <v>570</v>
      </c>
      <c r="E157" s="67"/>
      <c r="F157" s="67"/>
      <c r="G157" s="107">
        <f t="shared" ref="G157" si="31">I157</f>
        <v>144</v>
      </c>
      <c r="H157" s="116">
        <v>2292</v>
      </c>
      <c r="I157" s="47">
        <f>ROUND(H157*$I$3*1.2*1.45,0)</f>
        <v>144</v>
      </c>
    </row>
    <row r="158" spans="1:9" ht="15" customHeight="1">
      <c r="A158" s="117"/>
      <c r="B158" s="51"/>
      <c r="C158" s="109"/>
      <c r="D158" s="67"/>
      <c r="E158" s="67"/>
      <c r="F158" s="67"/>
      <c r="G158" s="107"/>
      <c r="H158" s="116"/>
    </row>
    <row r="159" spans="1:9" ht="15" customHeight="1">
      <c r="A159" s="117"/>
      <c r="B159" s="51"/>
      <c r="C159" s="109"/>
      <c r="D159" s="67"/>
      <c r="E159" s="67"/>
      <c r="F159" s="67"/>
      <c r="G159" s="107"/>
      <c r="H159" s="116"/>
    </row>
    <row r="160" spans="1:9" ht="15" customHeight="1">
      <c r="A160" s="117"/>
      <c r="B160" s="51"/>
      <c r="C160" s="109"/>
      <c r="D160" s="67"/>
      <c r="E160" s="67"/>
      <c r="F160" s="67"/>
      <c r="G160" s="107"/>
      <c r="H160" s="116"/>
    </row>
    <row r="161" spans="1:9" ht="15" customHeight="1">
      <c r="A161" s="117"/>
      <c r="B161" s="51" t="s">
        <v>10</v>
      </c>
      <c r="C161" s="109"/>
      <c r="D161" s="67" t="s">
        <v>571</v>
      </c>
      <c r="E161" s="67"/>
      <c r="F161" s="67"/>
      <c r="G161" s="107">
        <f t="shared" ref="G161" si="32">I161</f>
        <v>167</v>
      </c>
      <c r="H161" s="116">
        <v>2673</v>
      </c>
      <c r="I161" s="47">
        <f>ROUND(H161*$I$3*1.2*1.45,0)</f>
        <v>167</v>
      </c>
    </row>
    <row r="162" spans="1:9" ht="15" customHeight="1">
      <c r="A162" s="117"/>
      <c r="B162" s="51"/>
      <c r="C162" s="109"/>
      <c r="D162" s="67"/>
      <c r="E162" s="67"/>
      <c r="F162" s="67"/>
      <c r="G162" s="107"/>
      <c r="H162" s="116"/>
    </row>
    <row r="163" spans="1:9" ht="15" customHeight="1">
      <c r="A163" s="117"/>
      <c r="B163" s="51"/>
      <c r="C163" s="109"/>
      <c r="D163" s="67"/>
      <c r="E163" s="67"/>
      <c r="F163" s="67"/>
      <c r="G163" s="107"/>
      <c r="H163" s="116"/>
    </row>
    <row r="164" spans="1:9" ht="15" customHeight="1">
      <c r="A164" s="117"/>
      <c r="B164" s="51"/>
      <c r="C164" s="109"/>
      <c r="D164" s="67"/>
      <c r="E164" s="67"/>
      <c r="F164" s="67"/>
      <c r="G164" s="107"/>
      <c r="H164" s="116"/>
    </row>
    <row r="165" spans="1:9" ht="15" customHeight="1">
      <c r="A165" s="117"/>
      <c r="B165" s="51" t="s">
        <v>315</v>
      </c>
      <c r="C165" s="109"/>
      <c r="D165" s="67" t="s">
        <v>572</v>
      </c>
      <c r="E165" s="67"/>
      <c r="F165" s="67"/>
      <c r="G165" s="107">
        <f t="shared" ref="G165" si="33">I165</f>
        <v>184</v>
      </c>
      <c r="H165" s="116">
        <v>2933</v>
      </c>
      <c r="I165" s="47">
        <f>ROUND(H165*$I$3*1.2*1.45,0)</f>
        <v>184</v>
      </c>
    </row>
    <row r="166" spans="1:9" ht="15" customHeight="1">
      <c r="A166" s="117"/>
      <c r="B166" s="51"/>
      <c r="C166" s="109"/>
      <c r="D166" s="67"/>
      <c r="E166" s="67"/>
      <c r="F166" s="67"/>
      <c r="G166" s="107"/>
      <c r="H166" s="116"/>
    </row>
    <row r="167" spans="1:9" ht="15" customHeight="1">
      <c r="A167" s="117"/>
      <c r="B167" s="51"/>
      <c r="C167" s="109"/>
      <c r="D167" s="67"/>
      <c r="E167" s="67"/>
      <c r="F167" s="67"/>
      <c r="G167" s="107"/>
      <c r="H167" s="116"/>
    </row>
    <row r="168" spans="1:9" ht="15" customHeight="1">
      <c r="A168" s="117"/>
      <c r="B168" s="51"/>
      <c r="C168" s="109"/>
      <c r="D168" s="67"/>
      <c r="E168" s="67"/>
      <c r="F168" s="67"/>
      <c r="G168" s="107"/>
      <c r="H168" s="116"/>
    </row>
    <row r="169" spans="1:9" ht="15" customHeight="1">
      <c r="A169" s="117"/>
      <c r="B169" s="51" t="s">
        <v>326</v>
      </c>
      <c r="C169" s="109"/>
      <c r="D169" s="67" t="s">
        <v>573</v>
      </c>
      <c r="E169" s="67"/>
      <c r="F169" s="67"/>
      <c r="G169" s="107">
        <f t="shared" ref="G169" si="34">I169</f>
        <v>160</v>
      </c>
      <c r="H169" s="116">
        <v>2551</v>
      </c>
      <c r="I169" s="47">
        <f>ROUND(H169*$I$3*1.2*1.45,0)</f>
        <v>160</v>
      </c>
    </row>
    <row r="170" spans="1:9" ht="15" customHeight="1">
      <c r="A170" s="117"/>
      <c r="B170" s="51"/>
      <c r="C170" s="109"/>
      <c r="D170" s="67"/>
      <c r="E170" s="67"/>
      <c r="F170" s="67"/>
      <c r="G170" s="107"/>
      <c r="H170" s="116"/>
    </row>
    <row r="171" spans="1:9" ht="15" customHeight="1">
      <c r="A171" s="117"/>
      <c r="B171" s="51"/>
      <c r="C171" s="109"/>
      <c r="D171" s="67"/>
      <c r="E171" s="67"/>
      <c r="F171" s="67"/>
      <c r="G171" s="107"/>
      <c r="H171" s="116"/>
    </row>
    <row r="172" spans="1:9" ht="15" customHeight="1">
      <c r="A172" s="117"/>
      <c r="B172" s="51"/>
      <c r="C172" s="109"/>
      <c r="D172" s="67"/>
      <c r="E172" s="67"/>
      <c r="F172" s="67"/>
      <c r="G172" s="107"/>
      <c r="H172" s="116"/>
    </row>
    <row r="173" spans="1:9" ht="15" customHeight="1">
      <c r="A173" s="108" t="s">
        <v>449</v>
      </c>
      <c r="B173" s="51" t="s">
        <v>5</v>
      </c>
      <c r="C173" s="109"/>
      <c r="D173" s="67" t="s">
        <v>580</v>
      </c>
      <c r="E173" s="67"/>
      <c r="F173" s="67"/>
      <c r="G173" s="107">
        <f t="shared" ref="G173" si="35">I173</f>
        <v>169</v>
      </c>
      <c r="H173" s="116">
        <v>2696</v>
      </c>
      <c r="I173" s="47">
        <f>ROUND(H173*$I$3*1.2*1.45,0)</f>
        <v>169</v>
      </c>
    </row>
    <row r="174" spans="1:9" ht="15" customHeight="1">
      <c r="A174" s="108"/>
      <c r="B174" s="51"/>
      <c r="C174" s="109"/>
      <c r="D174" s="67"/>
      <c r="E174" s="67"/>
      <c r="F174" s="67"/>
      <c r="G174" s="107"/>
      <c r="H174" s="116"/>
    </row>
    <row r="175" spans="1:9" ht="15" customHeight="1">
      <c r="A175" s="108"/>
      <c r="B175" s="51"/>
      <c r="C175" s="109"/>
      <c r="D175" s="67"/>
      <c r="E175" s="67"/>
      <c r="F175" s="67"/>
      <c r="G175" s="107"/>
      <c r="H175" s="116"/>
    </row>
    <row r="176" spans="1:9" ht="15" customHeight="1">
      <c r="A176" s="108"/>
      <c r="B176" s="51"/>
      <c r="C176" s="109"/>
      <c r="D176" s="67"/>
      <c r="E176" s="67"/>
      <c r="F176" s="67"/>
      <c r="G176" s="107"/>
      <c r="H176" s="116"/>
    </row>
    <row r="177" spans="1:9" ht="15" customHeight="1">
      <c r="A177" s="108"/>
      <c r="B177" s="51" t="s">
        <v>11</v>
      </c>
      <c r="C177" s="109"/>
      <c r="D177" s="67" t="s">
        <v>581</v>
      </c>
      <c r="E177" s="67"/>
      <c r="F177" s="67"/>
      <c r="G177" s="107">
        <f t="shared" ref="G177" si="36">I177</f>
        <v>194</v>
      </c>
      <c r="H177" s="116">
        <v>3091</v>
      </c>
      <c r="I177" s="47">
        <f>ROUND(H177*$I$3*1.2*1.45,0)</f>
        <v>194</v>
      </c>
    </row>
    <row r="178" spans="1:9" ht="15" customHeight="1">
      <c r="A178" s="108"/>
      <c r="B178" s="51"/>
      <c r="C178" s="109"/>
      <c r="D178" s="67"/>
      <c r="E178" s="67"/>
      <c r="F178" s="67"/>
      <c r="G178" s="107"/>
      <c r="H178" s="116"/>
    </row>
    <row r="179" spans="1:9" ht="15" customHeight="1">
      <c r="A179" s="108"/>
      <c r="B179" s="51"/>
      <c r="C179" s="109"/>
      <c r="D179" s="67"/>
      <c r="E179" s="67"/>
      <c r="F179" s="67"/>
      <c r="G179" s="107"/>
      <c r="H179" s="116"/>
    </row>
    <row r="180" spans="1:9" ht="17.25" customHeight="1">
      <c r="A180" s="108"/>
      <c r="B180" s="51"/>
      <c r="C180" s="109"/>
      <c r="D180" s="67"/>
      <c r="E180" s="67"/>
      <c r="F180" s="67"/>
      <c r="G180" s="107"/>
      <c r="H180" s="116"/>
    </row>
    <row r="181" spans="1:9" ht="15" customHeight="1">
      <c r="A181" s="108"/>
      <c r="B181" s="51" t="s">
        <v>401</v>
      </c>
      <c r="C181" s="109"/>
      <c r="D181" s="67" t="s">
        <v>587</v>
      </c>
      <c r="E181" s="67"/>
      <c r="F181" s="67"/>
      <c r="G181" s="107">
        <f t="shared" ref="G181" si="37">I181</f>
        <v>209</v>
      </c>
      <c r="H181" s="116">
        <v>3344</v>
      </c>
      <c r="I181" s="47">
        <f>ROUND(H181*$I$3*1.2*1.45,0)</f>
        <v>209</v>
      </c>
    </row>
    <row r="182" spans="1:9" ht="15" customHeight="1">
      <c r="A182" s="108"/>
      <c r="B182" s="51"/>
      <c r="C182" s="109"/>
      <c r="D182" s="67"/>
      <c r="E182" s="67"/>
      <c r="F182" s="67"/>
      <c r="G182" s="107"/>
      <c r="H182" s="116"/>
    </row>
    <row r="183" spans="1:9" ht="15" customHeight="1">
      <c r="A183" s="108"/>
      <c r="B183" s="51"/>
      <c r="C183" s="109"/>
      <c r="D183" s="67"/>
      <c r="E183" s="67"/>
      <c r="F183" s="67"/>
      <c r="G183" s="107"/>
      <c r="H183" s="116"/>
    </row>
    <row r="184" spans="1:9" ht="15" customHeight="1">
      <c r="A184" s="108"/>
      <c r="B184" s="51"/>
      <c r="C184" s="109"/>
      <c r="D184" s="67"/>
      <c r="E184" s="67"/>
      <c r="F184" s="67"/>
      <c r="G184" s="107"/>
      <c r="H184" s="116"/>
    </row>
    <row r="185" spans="1:9" ht="25.5" customHeight="1">
      <c r="A185" s="108"/>
      <c r="B185" s="51" t="s">
        <v>402</v>
      </c>
      <c r="C185" s="109"/>
      <c r="D185" s="67" t="s">
        <v>588</v>
      </c>
      <c r="E185" s="67"/>
      <c r="F185" s="67"/>
      <c r="G185" s="107">
        <f t="shared" ref="G185" si="38">I185</f>
        <v>185</v>
      </c>
      <c r="H185" s="116">
        <v>2950</v>
      </c>
      <c r="I185" s="47">
        <f>ROUND(H185*$I$3*1.2*1.45,0)</f>
        <v>185</v>
      </c>
    </row>
    <row r="186" spans="1:9" ht="15" customHeight="1">
      <c r="A186" s="108"/>
      <c r="B186" s="51"/>
      <c r="C186" s="109"/>
      <c r="D186" s="67"/>
      <c r="E186" s="67"/>
      <c r="F186" s="67"/>
      <c r="G186" s="107"/>
      <c r="H186" s="116"/>
    </row>
    <row r="187" spans="1:9" ht="15" customHeight="1">
      <c r="A187" s="108"/>
      <c r="B187" s="51"/>
      <c r="C187" s="109"/>
      <c r="D187" s="67"/>
      <c r="E187" s="67"/>
      <c r="F187" s="67"/>
      <c r="G187" s="107"/>
      <c r="H187" s="116"/>
    </row>
    <row r="188" spans="1:9" ht="15" customHeight="1">
      <c r="A188" s="108"/>
      <c r="B188" s="51"/>
      <c r="C188" s="109"/>
      <c r="D188" s="67"/>
      <c r="E188" s="67"/>
      <c r="F188" s="67"/>
      <c r="G188" s="107"/>
      <c r="H188" s="116"/>
    </row>
    <row r="189" spans="1:9" ht="54" customHeight="1">
      <c r="A189" s="110" t="s">
        <v>660</v>
      </c>
      <c r="B189" s="111"/>
      <c r="C189" s="111"/>
      <c r="D189" s="111"/>
      <c r="E189" s="111"/>
      <c r="F189" s="111"/>
      <c r="G189" s="111"/>
      <c r="H189" s="111"/>
    </row>
    <row r="190" spans="1:9" ht="33" customHeight="1">
      <c r="A190" s="112" t="s">
        <v>661</v>
      </c>
      <c r="B190" s="97"/>
      <c r="C190" s="97"/>
      <c r="D190" s="97"/>
      <c r="E190" s="97"/>
      <c r="F190" s="97"/>
      <c r="G190" s="97"/>
      <c r="H190" s="97"/>
    </row>
    <row r="191" spans="1:9" ht="33" customHeight="1">
      <c r="A191" s="96"/>
      <c r="B191" s="97"/>
      <c r="C191" s="97"/>
      <c r="D191" s="97"/>
      <c r="E191" s="97"/>
      <c r="F191" s="97"/>
      <c r="G191" s="97"/>
      <c r="H191" s="97"/>
    </row>
    <row r="192" spans="1:9" ht="33" customHeight="1">
      <c r="A192" s="96"/>
      <c r="B192" s="97"/>
      <c r="C192" s="97"/>
      <c r="D192" s="97"/>
      <c r="E192" s="97"/>
      <c r="F192" s="97"/>
      <c r="G192" s="97"/>
      <c r="H192" s="97"/>
    </row>
    <row r="193" spans="1:9" ht="33" customHeight="1">
      <c r="A193" s="96"/>
      <c r="B193" s="97"/>
      <c r="C193" s="97"/>
      <c r="D193" s="97"/>
      <c r="E193" s="97"/>
      <c r="F193" s="97"/>
      <c r="G193" s="97"/>
      <c r="H193" s="97"/>
    </row>
    <row r="194" spans="1:9" ht="33" customHeight="1">
      <c r="A194" s="96"/>
      <c r="B194" s="97"/>
      <c r="C194" s="97"/>
      <c r="D194" s="97"/>
      <c r="E194" s="97"/>
      <c r="F194" s="97"/>
      <c r="G194" s="97"/>
      <c r="H194" s="97"/>
    </row>
    <row r="195" spans="1:9" ht="33" customHeight="1">
      <c r="A195" s="96"/>
      <c r="B195" s="97"/>
      <c r="C195" s="97"/>
      <c r="D195" s="97"/>
      <c r="E195" s="97"/>
      <c r="F195" s="97"/>
      <c r="G195" s="97"/>
      <c r="H195" s="97"/>
    </row>
    <row r="196" spans="1:9" ht="33" customHeight="1">
      <c r="A196" s="113"/>
      <c r="B196" s="114"/>
      <c r="C196" s="114"/>
      <c r="D196" s="114"/>
      <c r="E196" s="114"/>
      <c r="F196" s="114"/>
      <c r="G196" s="114"/>
      <c r="H196" s="114"/>
    </row>
    <row r="197" spans="1:9" ht="15" customHeight="1">
      <c r="A197" s="106" t="s">
        <v>662</v>
      </c>
      <c r="B197" s="150" t="s">
        <v>7</v>
      </c>
      <c r="C197" s="152"/>
      <c r="D197" s="151" t="s">
        <v>663</v>
      </c>
      <c r="E197" s="151"/>
      <c r="F197" s="151"/>
      <c r="G197" s="107">
        <f t="shared" ref="G197" si="39">I197</f>
        <v>241</v>
      </c>
      <c r="H197" s="115">
        <v>3853</v>
      </c>
      <c r="I197" s="47">
        <f>ROUND(H197*$I$3*1.2*1.45,0)</f>
        <v>241</v>
      </c>
    </row>
    <row r="198" spans="1:9" ht="15" customHeight="1">
      <c r="A198" s="106"/>
      <c r="B198" s="150"/>
      <c r="C198" s="136"/>
      <c r="D198" s="151"/>
      <c r="E198" s="151"/>
      <c r="F198" s="151"/>
      <c r="G198" s="107"/>
      <c r="H198" s="115"/>
    </row>
    <row r="199" spans="1:9" ht="15" customHeight="1">
      <c r="A199" s="106"/>
      <c r="B199" s="150"/>
      <c r="C199" s="136"/>
      <c r="D199" s="151"/>
      <c r="E199" s="151"/>
      <c r="F199" s="151"/>
      <c r="G199" s="107"/>
      <c r="H199" s="115"/>
    </row>
    <row r="200" spans="1:9" ht="15" customHeight="1">
      <c r="A200" s="106"/>
      <c r="B200" s="150"/>
      <c r="C200" s="136"/>
      <c r="D200" s="151"/>
      <c r="E200" s="151"/>
      <c r="F200" s="151"/>
      <c r="G200" s="107"/>
      <c r="H200" s="115"/>
    </row>
    <row r="201" spans="1:9" ht="15" customHeight="1">
      <c r="A201" s="106"/>
      <c r="B201" s="150" t="s">
        <v>9</v>
      </c>
      <c r="C201" s="136"/>
      <c r="D201" s="151" t="s">
        <v>664</v>
      </c>
      <c r="E201" s="151"/>
      <c r="F201" s="151"/>
      <c r="G201" s="107">
        <f t="shared" ref="G201" si="40">I201</f>
        <v>265</v>
      </c>
      <c r="H201" s="115">
        <v>4225</v>
      </c>
      <c r="I201" s="47">
        <f>ROUND(H201*$I$3*1.2*1.45,0)</f>
        <v>265</v>
      </c>
    </row>
    <row r="202" spans="1:9" ht="15" customHeight="1">
      <c r="A202" s="106"/>
      <c r="B202" s="150"/>
      <c r="C202" s="136"/>
      <c r="D202" s="151"/>
      <c r="E202" s="151"/>
      <c r="F202" s="151"/>
      <c r="G202" s="107"/>
      <c r="H202" s="115"/>
    </row>
    <row r="203" spans="1:9" ht="15" customHeight="1">
      <c r="A203" s="106"/>
      <c r="B203" s="150"/>
      <c r="C203" s="136"/>
      <c r="D203" s="151"/>
      <c r="E203" s="151"/>
      <c r="F203" s="151"/>
      <c r="G203" s="107"/>
      <c r="H203" s="115"/>
    </row>
    <row r="204" spans="1:9" ht="15" customHeight="1">
      <c r="A204" s="106"/>
      <c r="B204" s="150"/>
      <c r="C204" s="136"/>
      <c r="D204" s="151"/>
      <c r="E204" s="151"/>
      <c r="F204" s="151"/>
      <c r="G204" s="107"/>
      <c r="H204" s="115"/>
    </row>
    <row r="205" spans="1:9" ht="15" customHeight="1">
      <c r="A205" s="106"/>
      <c r="B205" s="150" t="s">
        <v>313</v>
      </c>
      <c r="C205" s="136"/>
      <c r="D205" s="151" t="s">
        <v>569</v>
      </c>
      <c r="E205" s="151"/>
      <c r="F205" s="151"/>
      <c r="G205" s="107">
        <f t="shared" ref="G205" si="41">I205</f>
        <v>283</v>
      </c>
      <c r="H205" s="115">
        <v>4525</v>
      </c>
      <c r="I205" s="47">
        <f>ROUND(H205*$I$3*1.2*1.45,0)</f>
        <v>283</v>
      </c>
    </row>
    <row r="206" spans="1:9" ht="15" customHeight="1">
      <c r="A206" s="106"/>
      <c r="B206" s="150"/>
      <c r="C206" s="136"/>
      <c r="D206" s="151"/>
      <c r="E206" s="151"/>
      <c r="F206" s="151"/>
      <c r="G206" s="107"/>
      <c r="H206" s="115"/>
    </row>
    <row r="207" spans="1:9" ht="15" customHeight="1">
      <c r="A207" s="106"/>
      <c r="B207" s="150"/>
      <c r="C207" s="136"/>
      <c r="D207" s="151"/>
      <c r="E207" s="151"/>
      <c r="F207" s="151"/>
      <c r="G207" s="107"/>
      <c r="H207" s="115"/>
    </row>
    <row r="208" spans="1:9" ht="15" customHeight="1">
      <c r="A208" s="106"/>
      <c r="B208" s="150"/>
      <c r="C208" s="136"/>
      <c r="D208" s="151"/>
      <c r="E208" s="151"/>
      <c r="F208" s="151"/>
      <c r="G208" s="107"/>
      <c r="H208" s="115"/>
    </row>
    <row r="209" spans="1:9" ht="15" customHeight="1">
      <c r="A209" s="106"/>
      <c r="B209" s="150" t="s">
        <v>325</v>
      </c>
      <c r="C209" s="136"/>
      <c r="D209" s="151" t="s">
        <v>568</v>
      </c>
      <c r="E209" s="151"/>
      <c r="F209" s="151"/>
      <c r="G209" s="107">
        <f t="shared" ref="G209" si="42">I209</f>
        <v>262</v>
      </c>
      <c r="H209" s="115">
        <v>4175</v>
      </c>
      <c r="I209" s="47">
        <f>ROUND(H209*$I$3*1.2*1.45,0)</f>
        <v>262</v>
      </c>
    </row>
    <row r="210" spans="1:9" ht="15" customHeight="1">
      <c r="A210" s="106"/>
      <c r="B210" s="150"/>
      <c r="C210" s="136"/>
      <c r="D210" s="151"/>
      <c r="E210" s="151"/>
      <c r="F210" s="151"/>
      <c r="G210" s="107"/>
      <c r="H210" s="115"/>
    </row>
    <row r="211" spans="1:9" ht="15" customHeight="1">
      <c r="A211" s="106"/>
      <c r="B211" s="150"/>
      <c r="C211" s="136"/>
      <c r="D211" s="151"/>
      <c r="E211" s="151"/>
      <c r="F211" s="151"/>
      <c r="G211" s="107"/>
      <c r="H211" s="115"/>
    </row>
    <row r="212" spans="1:9" ht="15" customHeight="1">
      <c r="A212" s="106"/>
      <c r="B212" s="150"/>
      <c r="C212" s="136"/>
      <c r="D212" s="151"/>
      <c r="E212" s="151"/>
      <c r="F212" s="151"/>
      <c r="G212" s="107"/>
      <c r="H212" s="115"/>
    </row>
    <row r="213" spans="1:9" ht="15" customHeight="1">
      <c r="A213" s="106"/>
      <c r="B213" s="150" t="s">
        <v>665</v>
      </c>
      <c r="C213" s="136"/>
      <c r="D213" s="151" t="s">
        <v>666</v>
      </c>
      <c r="E213" s="151"/>
      <c r="F213" s="151"/>
      <c r="G213" s="107">
        <f t="shared" ref="G213" si="43">I213</f>
        <v>240</v>
      </c>
      <c r="H213" s="115">
        <v>3839</v>
      </c>
      <c r="I213" s="47">
        <f>ROUND(H213*$I$3*1.2*1.45,0)</f>
        <v>240</v>
      </c>
    </row>
    <row r="214" spans="1:9" ht="15" customHeight="1">
      <c r="A214" s="106"/>
      <c r="B214" s="150"/>
      <c r="C214" s="136"/>
      <c r="D214" s="151"/>
      <c r="E214" s="151"/>
      <c r="F214" s="151"/>
      <c r="G214" s="107"/>
      <c r="H214" s="115"/>
    </row>
    <row r="215" spans="1:9" ht="15" customHeight="1">
      <c r="A215" s="106"/>
      <c r="B215" s="150"/>
      <c r="C215" s="136"/>
      <c r="D215" s="151"/>
      <c r="E215" s="151"/>
      <c r="F215" s="151"/>
      <c r="G215" s="107"/>
      <c r="H215" s="115"/>
    </row>
    <row r="216" spans="1:9" ht="15" customHeight="1">
      <c r="A216" s="106"/>
      <c r="B216" s="150"/>
      <c r="C216" s="136"/>
      <c r="D216" s="151"/>
      <c r="E216" s="151"/>
      <c r="F216" s="151"/>
      <c r="G216" s="107"/>
      <c r="H216" s="115"/>
    </row>
    <row r="217" spans="1:9" ht="15" customHeight="1">
      <c r="A217" s="106"/>
      <c r="B217" s="150" t="s">
        <v>667</v>
      </c>
      <c r="C217" s="136"/>
      <c r="D217" s="151" t="s">
        <v>668</v>
      </c>
      <c r="E217" s="151"/>
      <c r="F217" s="151"/>
      <c r="G217" s="107">
        <f t="shared" ref="G217" si="44">I217</f>
        <v>264</v>
      </c>
      <c r="H217" s="115">
        <v>4213</v>
      </c>
      <c r="I217" s="47">
        <f>ROUND(H217*$I$3*1.2*1.45,0)</f>
        <v>264</v>
      </c>
    </row>
    <row r="218" spans="1:9" ht="15" customHeight="1">
      <c r="A218" s="106"/>
      <c r="B218" s="150"/>
      <c r="C218" s="136"/>
      <c r="D218" s="151"/>
      <c r="E218" s="151"/>
      <c r="F218" s="151"/>
      <c r="G218" s="107"/>
      <c r="H218" s="115"/>
    </row>
    <row r="219" spans="1:9" ht="15" customHeight="1">
      <c r="A219" s="106"/>
      <c r="B219" s="150"/>
      <c r="C219" s="136"/>
      <c r="D219" s="151"/>
      <c r="E219" s="151"/>
      <c r="F219" s="151"/>
      <c r="G219" s="107"/>
      <c r="H219" s="115"/>
    </row>
    <row r="220" spans="1:9">
      <c r="A220" s="106"/>
      <c r="B220" s="150"/>
      <c r="C220" s="136"/>
      <c r="D220" s="151"/>
      <c r="E220" s="151"/>
      <c r="F220" s="151"/>
      <c r="G220" s="107"/>
      <c r="H220" s="115"/>
    </row>
    <row r="221" spans="1:9" ht="15" customHeight="1">
      <c r="A221" s="106"/>
      <c r="B221" s="150" t="s">
        <v>669</v>
      </c>
      <c r="C221" s="136"/>
      <c r="D221" s="151" t="s">
        <v>670</v>
      </c>
      <c r="E221" s="151"/>
      <c r="F221" s="151"/>
      <c r="G221" s="107">
        <f t="shared" ref="G221" si="45">I221</f>
        <v>283</v>
      </c>
      <c r="H221" s="115">
        <v>4514</v>
      </c>
      <c r="I221" s="47">
        <f>ROUND(H221*$I$3*1.2*1.45,0)</f>
        <v>283</v>
      </c>
    </row>
    <row r="222" spans="1:9">
      <c r="A222" s="106"/>
      <c r="B222" s="150"/>
      <c r="C222" s="136"/>
      <c r="D222" s="151"/>
      <c r="E222" s="151"/>
      <c r="F222" s="151"/>
      <c r="G222" s="107"/>
      <c r="H222" s="115"/>
    </row>
    <row r="223" spans="1:9">
      <c r="A223" s="106"/>
      <c r="B223" s="150"/>
      <c r="C223" s="136"/>
      <c r="D223" s="151"/>
      <c r="E223" s="151"/>
      <c r="F223" s="151"/>
      <c r="G223" s="107"/>
      <c r="H223" s="115"/>
    </row>
    <row r="224" spans="1:9">
      <c r="A224" s="106"/>
      <c r="B224" s="150"/>
      <c r="C224" s="136"/>
      <c r="D224" s="151"/>
      <c r="E224" s="151"/>
      <c r="F224" s="151"/>
      <c r="G224" s="107"/>
      <c r="H224" s="115"/>
    </row>
    <row r="225" spans="1:9">
      <c r="A225" s="106"/>
      <c r="B225" s="150" t="s">
        <v>671</v>
      </c>
      <c r="C225" s="136"/>
      <c r="D225" s="151" t="s">
        <v>672</v>
      </c>
      <c r="E225" s="151"/>
      <c r="F225" s="151"/>
      <c r="G225" s="107">
        <f t="shared" ref="G225" si="46">I225</f>
        <v>259</v>
      </c>
      <c r="H225" s="115">
        <v>4139</v>
      </c>
      <c r="I225" s="47">
        <f>ROUND(H225*$I$3*1.2*1.45,0)</f>
        <v>259</v>
      </c>
    </row>
    <row r="226" spans="1:9">
      <c r="A226" s="106"/>
      <c r="B226" s="150"/>
      <c r="C226" s="136"/>
      <c r="D226" s="151"/>
      <c r="E226" s="151"/>
      <c r="F226" s="151"/>
      <c r="G226" s="107"/>
      <c r="H226" s="115"/>
    </row>
    <row r="227" spans="1:9">
      <c r="A227" s="106"/>
      <c r="B227" s="150"/>
      <c r="C227" s="136"/>
      <c r="D227" s="151"/>
      <c r="E227" s="151"/>
      <c r="F227" s="151"/>
      <c r="G227" s="107"/>
      <c r="H227" s="115"/>
    </row>
    <row r="228" spans="1:9">
      <c r="A228" s="106"/>
      <c r="B228" s="150"/>
      <c r="C228" s="137"/>
      <c r="D228" s="151"/>
      <c r="E228" s="151"/>
      <c r="F228" s="151"/>
      <c r="G228" s="107"/>
      <c r="H228" s="115"/>
    </row>
    <row r="229" spans="1:9">
      <c r="A229" s="106"/>
      <c r="B229" s="150" t="s">
        <v>8</v>
      </c>
      <c r="C229" s="152"/>
      <c r="D229" s="151" t="s">
        <v>673</v>
      </c>
      <c r="E229" s="151"/>
      <c r="F229" s="151"/>
      <c r="G229" s="107">
        <f t="shared" ref="G229" si="47">I229</f>
        <v>259</v>
      </c>
      <c r="H229" s="115">
        <v>4140</v>
      </c>
      <c r="I229" s="47">
        <f>ROUND(H229*$I$3*1.2*1.45,0)</f>
        <v>259</v>
      </c>
    </row>
    <row r="230" spans="1:9">
      <c r="A230" s="106"/>
      <c r="B230" s="150"/>
      <c r="C230" s="136"/>
      <c r="D230" s="151"/>
      <c r="E230" s="151"/>
      <c r="F230" s="151"/>
      <c r="G230" s="107"/>
      <c r="H230" s="115"/>
    </row>
    <row r="231" spans="1:9">
      <c r="A231" s="106"/>
      <c r="B231" s="150"/>
      <c r="C231" s="136"/>
      <c r="D231" s="151"/>
      <c r="E231" s="151"/>
      <c r="F231" s="151"/>
      <c r="G231" s="107"/>
      <c r="H231" s="115"/>
    </row>
    <row r="232" spans="1:9">
      <c r="A232" s="106"/>
      <c r="B232" s="150"/>
      <c r="C232" s="136"/>
      <c r="D232" s="151"/>
      <c r="E232" s="151"/>
      <c r="F232" s="151"/>
      <c r="G232" s="107"/>
      <c r="H232" s="115"/>
    </row>
    <row r="233" spans="1:9">
      <c r="A233" s="106"/>
      <c r="B233" s="150" t="s">
        <v>10</v>
      </c>
      <c r="C233" s="136"/>
      <c r="D233" s="151" t="s">
        <v>674</v>
      </c>
      <c r="E233" s="151"/>
      <c r="F233" s="151"/>
      <c r="G233" s="107">
        <f t="shared" ref="G233" si="48">I233</f>
        <v>283</v>
      </c>
      <c r="H233" s="115">
        <v>4510</v>
      </c>
      <c r="I233" s="47">
        <f>ROUND(H233*$I$3*1.2*1.45,0)</f>
        <v>283</v>
      </c>
    </row>
    <row r="234" spans="1:9">
      <c r="A234" s="106"/>
      <c r="B234" s="150"/>
      <c r="C234" s="136"/>
      <c r="D234" s="151"/>
      <c r="E234" s="151"/>
      <c r="F234" s="151"/>
      <c r="G234" s="107"/>
      <c r="H234" s="115"/>
    </row>
    <row r="235" spans="1:9" ht="15" customHeight="1">
      <c r="A235" s="106"/>
      <c r="B235" s="150"/>
      <c r="C235" s="136"/>
      <c r="D235" s="151"/>
      <c r="E235" s="151"/>
      <c r="F235" s="151"/>
      <c r="G235" s="107"/>
      <c r="H235" s="115"/>
    </row>
    <row r="236" spans="1:9" ht="15" customHeight="1">
      <c r="A236" s="106"/>
      <c r="B236" s="150"/>
      <c r="C236" s="136"/>
      <c r="D236" s="151"/>
      <c r="E236" s="151"/>
      <c r="F236" s="151"/>
      <c r="G236" s="107"/>
      <c r="H236" s="115"/>
    </row>
    <row r="237" spans="1:9" ht="15" customHeight="1">
      <c r="A237" s="106"/>
      <c r="B237" s="150" t="s">
        <v>315</v>
      </c>
      <c r="C237" s="136"/>
      <c r="D237" s="151" t="s">
        <v>572</v>
      </c>
      <c r="E237" s="151"/>
      <c r="F237" s="151"/>
      <c r="G237" s="107">
        <f t="shared" ref="G237" si="49">I237</f>
        <v>301</v>
      </c>
      <c r="H237" s="115">
        <v>4809</v>
      </c>
      <c r="I237" s="47">
        <f>ROUND(H237*$I$3*1.2*1.45,0)</f>
        <v>301</v>
      </c>
    </row>
    <row r="238" spans="1:9" ht="15" customHeight="1">
      <c r="A238" s="106"/>
      <c r="B238" s="150"/>
      <c r="C238" s="136"/>
      <c r="D238" s="151"/>
      <c r="E238" s="151"/>
      <c r="F238" s="151"/>
      <c r="G238" s="107"/>
      <c r="H238" s="115"/>
    </row>
    <row r="239" spans="1:9">
      <c r="A239" s="106"/>
      <c r="B239" s="150"/>
      <c r="C239" s="136"/>
      <c r="D239" s="151"/>
      <c r="E239" s="151"/>
      <c r="F239" s="151"/>
      <c r="G239" s="107"/>
      <c r="H239" s="115"/>
    </row>
    <row r="240" spans="1:9">
      <c r="A240" s="106"/>
      <c r="B240" s="150"/>
      <c r="C240" s="136"/>
      <c r="D240" s="151"/>
      <c r="E240" s="151"/>
      <c r="F240" s="151"/>
      <c r="G240" s="107"/>
      <c r="H240" s="115"/>
    </row>
    <row r="241" spans="1:9">
      <c r="A241" s="106"/>
      <c r="B241" s="150" t="s">
        <v>326</v>
      </c>
      <c r="C241" s="136"/>
      <c r="D241" s="151" t="s">
        <v>573</v>
      </c>
      <c r="E241" s="151"/>
      <c r="F241" s="151"/>
      <c r="G241" s="107">
        <f t="shared" ref="G241" si="50">I241</f>
        <v>278</v>
      </c>
      <c r="H241" s="115">
        <v>4440</v>
      </c>
      <c r="I241" s="47">
        <f>ROUND(H241*$I$3*1.2*1.45,0)</f>
        <v>278</v>
      </c>
    </row>
    <row r="242" spans="1:9">
      <c r="A242" s="106"/>
      <c r="B242" s="150"/>
      <c r="C242" s="136"/>
      <c r="D242" s="151"/>
      <c r="E242" s="151"/>
      <c r="F242" s="151"/>
      <c r="G242" s="107"/>
      <c r="H242" s="115"/>
    </row>
    <row r="243" spans="1:9">
      <c r="A243" s="106"/>
      <c r="B243" s="150"/>
      <c r="C243" s="136"/>
      <c r="D243" s="151"/>
      <c r="E243" s="151"/>
      <c r="F243" s="151"/>
      <c r="G243" s="107"/>
      <c r="H243" s="115"/>
    </row>
    <row r="244" spans="1:9">
      <c r="A244" s="106"/>
      <c r="B244" s="150"/>
      <c r="C244" s="136"/>
      <c r="D244" s="151"/>
      <c r="E244" s="151"/>
      <c r="F244" s="151"/>
      <c r="G244" s="107"/>
      <c r="H244" s="115"/>
    </row>
    <row r="245" spans="1:9">
      <c r="A245" s="106"/>
      <c r="B245" s="150" t="s">
        <v>675</v>
      </c>
      <c r="C245" s="136"/>
      <c r="D245" s="151" t="s">
        <v>676</v>
      </c>
      <c r="E245" s="151"/>
      <c r="F245" s="151"/>
      <c r="G245" s="107">
        <f t="shared" ref="G245" si="51">I245</f>
        <v>259</v>
      </c>
      <c r="H245" s="115">
        <v>4127</v>
      </c>
      <c r="I245" s="47">
        <f>ROUND(H245*$I$3*1.2*1.45,0)</f>
        <v>259</v>
      </c>
    </row>
    <row r="246" spans="1:9">
      <c r="A246" s="106"/>
      <c r="B246" s="150"/>
      <c r="C246" s="136"/>
      <c r="D246" s="151"/>
      <c r="E246" s="151"/>
      <c r="F246" s="151"/>
      <c r="G246" s="107"/>
      <c r="H246" s="115"/>
    </row>
    <row r="247" spans="1:9">
      <c r="A247" s="106"/>
      <c r="B247" s="150"/>
      <c r="C247" s="136"/>
      <c r="D247" s="151"/>
      <c r="E247" s="151"/>
      <c r="F247" s="151"/>
      <c r="G247" s="107"/>
      <c r="H247" s="115"/>
    </row>
    <row r="248" spans="1:9">
      <c r="A248" s="106"/>
      <c r="B248" s="150"/>
      <c r="C248" s="136"/>
      <c r="D248" s="151"/>
      <c r="E248" s="151"/>
      <c r="F248" s="151"/>
      <c r="G248" s="107"/>
      <c r="H248" s="115"/>
    </row>
    <row r="249" spans="1:9">
      <c r="A249" s="106"/>
      <c r="B249" s="150" t="s">
        <v>677</v>
      </c>
      <c r="C249" s="136"/>
      <c r="D249" s="151" t="s">
        <v>678</v>
      </c>
      <c r="E249" s="151"/>
      <c r="F249" s="151"/>
      <c r="G249" s="107">
        <f t="shared" ref="G249" si="52">I249</f>
        <v>282</v>
      </c>
      <c r="H249" s="115">
        <v>4497</v>
      </c>
      <c r="I249" s="47">
        <f>ROUND(H249*$I$3*1.2*1.45,0)</f>
        <v>282</v>
      </c>
    </row>
    <row r="250" spans="1:9">
      <c r="A250" s="106"/>
      <c r="B250" s="150"/>
      <c r="C250" s="136"/>
      <c r="D250" s="151"/>
      <c r="E250" s="151"/>
      <c r="F250" s="151"/>
      <c r="G250" s="107"/>
      <c r="H250" s="115"/>
    </row>
    <row r="251" spans="1:9">
      <c r="A251" s="106"/>
      <c r="B251" s="150"/>
      <c r="C251" s="136"/>
      <c r="D251" s="151"/>
      <c r="E251" s="151"/>
      <c r="F251" s="151"/>
      <c r="G251" s="107"/>
      <c r="H251" s="115"/>
    </row>
    <row r="252" spans="1:9">
      <c r="A252" s="106"/>
      <c r="B252" s="150"/>
      <c r="C252" s="136"/>
      <c r="D252" s="151"/>
      <c r="E252" s="151"/>
      <c r="F252" s="151"/>
      <c r="G252" s="107"/>
      <c r="H252" s="115"/>
    </row>
    <row r="253" spans="1:9">
      <c r="A253" s="106"/>
      <c r="B253" s="150" t="s">
        <v>679</v>
      </c>
      <c r="C253" s="136"/>
      <c r="D253" s="151" t="s">
        <v>680</v>
      </c>
      <c r="E253" s="151"/>
      <c r="F253" s="151"/>
      <c r="G253" s="107">
        <f t="shared" ref="G253" si="53">I253</f>
        <v>300</v>
      </c>
      <c r="H253" s="115">
        <v>4797</v>
      </c>
      <c r="I253" s="47">
        <f>ROUND(H253*$I$3*1.2*1.45,0)</f>
        <v>300</v>
      </c>
    </row>
    <row r="254" spans="1:9">
      <c r="A254" s="106"/>
      <c r="B254" s="150"/>
      <c r="C254" s="136"/>
      <c r="D254" s="151"/>
      <c r="E254" s="151"/>
      <c r="F254" s="151"/>
      <c r="G254" s="107"/>
      <c r="H254" s="115"/>
    </row>
    <row r="255" spans="1:9">
      <c r="A255" s="106"/>
      <c r="B255" s="150"/>
      <c r="C255" s="136"/>
      <c r="D255" s="151"/>
      <c r="E255" s="151"/>
      <c r="F255" s="151"/>
      <c r="G255" s="107"/>
      <c r="H255" s="115"/>
    </row>
    <row r="256" spans="1:9">
      <c r="A256" s="106"/>
      <c r="B256" s="150"/>
      <c r="C256" s="136"/>
      <c r="D256" s="151"/>
      <c r="E256" s="151"/>
      <c r="F256" s="151"/>
      <c r="G256" s="107"/>
      <c r="H256" s="115"/>
    </row>
    <row r="257" spans="1:9">
      <c r="A257" s="106"/>
      <c r="B257" s="150" t="s">
        <v>681</v>
      </c>
      <c r="C257" s="136"/>
      <c r="D257" s="151" t="s">
        <v>682</v>
      </c>
      <c r="E257" s="151"/>
      <c r="F257" s="151"/>
      <c r="G257" s="107">
        <f t="shared" ref="G257" si="54">I257</f>
        <v>277</v>
      </c>
      <c r="H257" s="115">
        <v>4426</v>
      </c>
      <c r="I257" s="47">
        <f>ROUND(H257*$I$3*1.2*1.45,0)</f>
        <v>277</v>
      </c>
    </row>
    <row r="258" spans="1:9">
      <c r="A258" s="106"/>
      <c r="B258" s="150"/>
      <c r="C258" s="136"/>
      <c r="D258" s="151"/>
      <c r="E258" s="151"/>
      <c r="F258" s="151"/>
      <c r="G258" s="107"/>
      <c r="H258" s="115"/>
    </row>
    <row r="259" spans="1:9">
      <c r="A259" s="106"/>
      <c r="B259" s="150"/>
      <c r="C259" s="136"/>
      <c r="D259" s="151"/>
      <c r="E259" s="151"/>
      <c r="F259" s="151"/>
      <c r="G259" s="107"/>
      <c r="H259" s="115"/>
    </row>
    <row r="260" spans="1:9">
      <c r="A260" s="106"/>
      <c r="B260" s="150"/>
      <c r="C260" s="137"/>
      <c r="D260" s="151"/>
      <c r="E260" s="151"/>
      <c r="F260" s="151"/>
      <c r="G260" s="107"/>
      <c r="H260" s="115"/>
    </row>
    <row r="261" spans="1:9">
      <c r="A261" s="153" t="s">
        <v>683</v>
      </c>
      <c r="B261" s="150" t="s">
        <v>684</v>
      </c>
      <c r="C261" s="154"/>
      <c r="D261" s="151" t="s">
        <v>685</v>
      </c>
      <c r="E261" s="151"/>
      <c r="F261" s="151"/>
      <c r="G261" s="107">
        <f t="shared" ref="G261" si="55">I261</f>
        <v>312</v>
      </c>
      <c r="H261" s="115">
        <v>4979</v>
      </c>
      <c r="I261" s="47">
        <f>ROUND(H261*$I$3*1.2*1.45,0)</f>
        <v>312</v>
      </c>
    </row>
    <row r="262" spans="1:9">
      <c r="A262" s="153"/>
      <c r="B262" s="150"/>
      <c r="C262" s="154"/>
      <c r="D262" s="151"/>
      <c r="E262" s="151"/>
      <c r="F262" s="151"/>
      <c r="G262" s="107"/>
      <c r="H262" s="115"/>
    </row>
    <row r="263" spans="1:9">
      <c r="A263" s="153"/>
      <c r="B263" s="150"/>
      <c r="C263" s="154"/>
      <c r="D263" s="151"/>
      <c r="E263" s="151"/>
      <c r="F263" s="151"/>
      <c r="G263" s="107"/>
      <c r="H263" s="115"/>
    </row>
    <row r="264" spans="1:9">
      <c r="A264" s="153"/>
      <c r="B264" s="150"/>
      <c r="C264" s="154"/>
      <c r="D264" s="151"/>
      <c r="E264" s="151"/>
      <c r="F264" s="151"/>
      <c r="G264" s="107"/>
      <c r="H264" s="115"/>
    </row>
    <row r="265" spans="1:9">
      <c r="A265" s="153"/>
      <c r="B265" s="150" t="s">
        <v>686</v>
      </c>
      <c r="C265" s="154"/>
      <c r="D265" s="151" t="s">
        <v>687</v>
      </c>
      <c r="E265" s="151"/>
      <c r="F265" s="151"/>
      <c r="G265" s="107">
        <f t="shared" ref="G265" si="56">I265</f>
        <v>308</v>
      </c>
      <c r="H265" s="115">
        <v>4914</v>
      </c>
      <c r="I265" s="47">
        <f>ROUND(H265*$I$3*1.2*1.45,0)</f>
        <v>308</v>
      </c>
    </row>
    <row r="266" spans="1:9">
      <c r="A266" s="153"/>
      <c r="B266" s="150"/>
      <c r="C266" s="154"/>
      <c r="D266" s="151"/>
      <c r="E266" s="151"/>
      <c r="F266" s="151"/>
      <c r="G266" s="107"/>
      <c r="H266" s="115"/>
    </row>
    <row r="267" spans="1:9">
      <c r="A267" s="153"/>
      <c r="B267" s="150"/>
      <c r="C267" s="154"/>
      <c r="D267" s="151"/>
      <c r="E267" s="151"/>
      <c r="F267" s="151"/>
      <c r="G267" s="107"/>
      <c r="H267" s="115"/>
    </row>
    <row r="268" spans="1:9">
      <c r="A268" s="153"/>
      <c r="B268" s="150"/>
      <c r="C268" s="154"/>
      <c r="D268" s="151"/>
      <c r="E268" s="151"/>
      <c r="F268" s="151"/>
      <c r="G268" s="107"/>
      <c r="H268" s="115"/>
    </row>
    <row r="269" spans="1:9">
      <c r="A269" s="153"/>
      <c r="B269" s="150" t="s">
        <v>688</v>
      </c>
      <c r="C269" s="154"/>
      <c r="D269" s="151" t="s">
        <v>689</v>
      </c>
      <c r="E269" s="151"/>
      <c r="F269" s="151"/>
      <c r="G269" s="107">
        <f t="shared" ref="G269" si="57">I269</f>
        <v>285</v>
      </c>
      <c r="H269" s="115">
        <v>4544</v>
      </c>
      <c r="I269" s="47">
        <f>ROUND(H269*$I$3*1.2*1.45,0)</f>
        <v>285</v>
      </c>
    </row>
    <row r="270" spans="1:9">
      <c r="A270" s="153"/>
      <c r="B270" s="150"/>
      <c r="C270" s="154"/>
      <c r="D270" s="151"/>
      <c r="E270" s="151"/>
      <c r="F270" s="151"/>
      <c r="G270" s="107"/>
      <c r="H270" s="115"/>
    </row>
    <row r="271" spans="1:9">
      <c r="A271" s="153"/>
      <c r="B271" s="150"/>
      <c r="C271" s="154"/>
      <c r="D271" s="151"/>
      <c r="E271" s="151"/>
      <c r="F271" s="151"/>
      <c r="G271" s="107"/>
      <c r="H271" s="115"/>
    </row>
    <row r="272" spans="1:9">
      <c r="A272" s="153"/>
      <c r="B272" s="150"/>
      <c r="C272" s="154"/>
      <c r="D272" s="151"/>
      <c r="E272" s="151"/>
      <c r="F272" s="151"/>
      <c r="G272" s="107"/>
      <c r="H272" s="115"/>
    </row>
    <row r="273" spans="1:9">
      <c r="A273" s="153"/>
      <c r="B273" s="150" t="s">
        <v>690</v>
      </c>
      <c r="C273" s="154"/>
      <c r="D273" s="151" t="s">
        <v>691</v>
      </c>
      <c r="E273" s="151"/>
      <c r="F273" s="151"/>
      <c r="G273" s="107">
        <f t="shared" ref="G273" si="58">I273</f>
        <v>285</v>
      </c>
      <c r="H273" s="115">
        <v>4544</v>
      </c>
      <c r="I273" s="47">
        <f>ROUND(H273*$I$3*1.2*1.45,0)</f>
        <v>285</v>
      </c>
    </row>
    <row r="274" spans="1:9">
      <c r="A274" s="153"/>
      <c r="B274" s="150"/>
      <c r="C274" s="154"/>
      <c r="D274" s="151"/>
      <c r="E274" s="151"/>
      <c r="F274" s="151"/>
      <c r="G274" s="107"/>
      <c r="H274" s="115"/>
    </row>
    <row r="275" spans="1:9">
      <c r="A275" s="153"/>
      <c r="B275" s="150"/>
      <c r="C275" s="154"/>
      <c r="D275" s="151"/>
      <c r="E275" s="151"/>
      <c r="F275" s="151"/>
      <c r="G275" s="107"/>
      <c r="H275" s="115"/>
    </row>
    <row r="276" spans="1:9">
      <c r="A276" s="153"/>
      <c r="B276" s="150"/>
      <c r="C276" s="154"/>
      <c r="D276" s="151"/>
      <c r="E276" s="151"/>
      <c r="F276" s="151"/>
      <c r="G276" s="107"/>
      <c r="H276" s="115"/>
    </row>
    <row r="277" spans="1:9">
      <c r="A277" s="153"/>
      <c r="B277" s="157" t="s">
        <v>692</v>
      </c>
      <c r="C277" s="154"/>
      <c r="D277" s="151" t="s">
        <v>693</v>
      </c>
      <c r="E277" s="151"/>
      <c r="F277" s="151"/>
      <c r="G277" s="107">
        <f t="shared" ref="G277" si="59">I277</f>
        <v>308</v>
      </c>
      <c r="H277" s="115">
        <v>4914</v>
      </c>
      <c r="I277" s="47">
        <f>ROUND(H277*$I$3*1.2*1.45,0)</f>
        <v>308</v>
      </c>
    </row>
    <row r="278" spans="1:9">
      <c r="A278" s="153"/>
      <c r="B278" s="157"/>
      <c r="C278" s="154"/>
      <c r="D278" s="151"/>
      <c r="E278" s="151"/>
      <c r="F278" s="151"/>
      <c r="G278" s="107"/>
      <c r="H278" s="115"/>
    </row>
    <row r="279" spans="1:9">
      <c r="A279" s="153"/>
      <c r="B279" s="157"/>
      <c r="C279" s="154"/>
      <c r="D279" s="151"/>
      <c r="E279" s="151"/>
      <c r="F279" s="151"/>
      <c r="G279" s="107"/>
      <c r="H279" s="115"/>
    </row>
    <row r="280" spans="1:9">
      <c r="A280" s="153"/>
      <c r="B280" s="157"/>
      <c r="C280" s="154"/>
      <c r="D280" s="151"/>
      <c r="E280" s="151"/>
      <c r="F280" s="151"/>
      <c r="G280" s="107"/>
      <c r="H280" s="115"/>
    </row>
    <row r="281" spans="1:9">
      <c r="A281" s="155" t="s">
        <v>12</v>
      </c>
      <c r="B281" s="156" t="s">
        <v>13</v>
      </c>
      <c r="C281" s="156"/>
      <c r="D281" s="156"/>
      <c r="E281" s="156"/>
      <c r="F281" s="156"/>
      <c r="G281" s="156"/>
      <c r="H281" s="156"/>
    </row>
    <row r="282" spans="1:9">
      <c r="A282" s="155"/>
      <c r="B282" s="156"/>
      <c r="C282" s="156"/>
      <c r="D282" s="156"/>
      <c r="E282" s="156"/>
      <c r="F282" s="156"/>
      <c r="G282" s="156"/>
      <c r="H282" s="156"/>
    </row>
    <row r="283" spans="1:9">
      <c r="A283" s="155"/>
      <c r="B283" s="156"/>
      <c r="C283" s="156"/>
      <c r="D283" s="156"/>
      <c r="E283" s="156"/>
      <c r="F283" s="156"/>
      <c r="G283" s="156"/>
      <c r="H283" s="156"/>
    </row>
    <row r="284" spans="1:9">
      <c r="A284" s="155"/>
      <c r="B284" s="156"/>
      <c r="C284" s="156"/>
      <c r="D284" s="156"/>
      <c r="E284" s="156"/>
      <c r="F284" s="156"/>
      <c r="G284" s="156"/>
      <c r="H284" s="156"/>
    </row>
    <row r="285" spans="1:9">
      <c r="A285"/>
      <c r="C285"/>
      <c r="D285"/>
      <c r="E285"/>
      <c r="F285"/>
    </row>
    <row r="286" spans="1:9">
      <c r="A286"/>
      <c r="C286"/>
      <c r="D286"/>
      <c r="E286"/>
      <c r="F286"/>
    </row>
    <row r="287" spans="1:9">
      <c r="A287"/>
      <c r="C287"/>
      <c r="D287"/>
      <c r="E287"/>
      <c r="F287"/>
    </row>
    <row r="288" spans="1:9">
      <c r="A288"/>
      <c r="C288"/>
      <c r="D288"/>
      <c r="E288"/>
      <c r="F288"/>
    </row>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21" ht="39" customHeight="1"/>
    <row r="322" ht="30" customHeight="1"/>
    <row r="323" ht="30" customHeight="1"/>
    <row r="324" ht="30" customHeight="1"/>
    <row r="325" ht="30" customHeight="1"/>
    <row r="326" ht="30" customHeight="1"/>
    <row r="327" ht="30" customHeight="1"/>
    <row r="328" ht="30" customHeight="1"/>
    <row r="353" ht="45" customHeight="1"/>
    <row r="354" ht="27" customHeight="1"/>
    <row r="355" ht="27" customHeight="1"/>
    <row r="356" ht="27" customHeight="1"/>
    <row r="357" ht="27" customHeight="1"/>
    <row r="358" ht="27" customHeight="1"/>
    <row r="359" ht="27" customHeight="1"/>
    <row r="360" ht="27" customHeight="1"/>
    <row r="377" ht="21.75" customHeight="1"/>
  </sheetData>
  <mergeCells count="285">
    <mergeCell ref="A281:A284"/>
    <mergeCell ref="B281:H284"/>
    <mergeCell ref="D269:F272"/>
    <mergeCell ref="G269:G272"/>
    <mergeCell ref="H269:H272"/>
    <mergeCell ref="B273:B276"/>
    <mergeCell ref="C273:C280"/>
    <mergeCell ref="D273:F276"/>
    <mergeCell ref="G273:G276"/>
    <mergeCell ref="H273:H276"/>
    <mergeCell ref="B277:B280"/>
    <mergeCell ref="D277:F280"/>
    <mergeCell ref="G277:G280"/>
    <mergeCell ref="H277:H280"/>
    <mergeCell ref="A261:A280"/>
    <mergeCell ref="B261:B264"/>
    <mergeCell ref="C261:C272"/>
    <mergeCell ref="D261:F264"/>
    <mergeCell ref="G261:G264"/>
    <mergeCell ref="H261:H264"/>
    <mergeCell ref="B265:B268"/>
    <mergeCell ref="D265:F268"/>
    <mergeCell ref="G265:G268"/>
    <mergeCell ref="H265:H268"/>
    <mergeCell ref="B269:B272"/>
    <mergeCell ref="D249:F252"/>
    <mergeCell ref="G249:G252"/>
    <mergeCell ref="H249:H252"/>
    <mergeCell ref="B253:B256"/>
    <mergeCell ref="D253:F256"/>
    <mergeCell ref="G253:G256"/>
    <mergeCell ref="H253:H256"/>
    <mergeCell ref="B257:B260"/>
    <mergeCell ref="D257:F260"/>
    <mergeCell ref="G257:G260"/>
    <mergeCell ref="H257:H260"/>
    <mergeCell ref="H221:H224"/>
    <mergeCell ref="H225:H228"/>
    <mergeCell ref="B229:B232"/>
    <mergeCell ref="C229:C260"/>
    <mergeCell ref="D229:F232"/>
    <mergeCell ref="G229:G232"/>
    <mergeCell ref="H229:H232"/>
    <mergeCell ref="B233:B236"/>
    <mergeCell ref="D233:F236"/>
    <mergeCell ref="G233:G236"/>
    <mergeCell ref="H233:H236"/>
    <mergeCell ref="B237:B240"/>
    <mergeCell ref="D237:F240"/>
    <mergeCell ref="G237:G240"/>
    <mergeCell ref="H237:H240"/>
    <mergeCell ref="B241:B244"/>
    <mergeCell ref="D241:F244"/>
    <mergeCell ref="G241:G244"/>
    <mergeCell ref="H241:H244"/>
    <mergeCell ref="B245:B248"/>
    <mergeCell ref="D245:F248"/>
    <mergeCell ref="G245:G248"/>
    <mergeCell ref="H245:H248"/>
    <mergeCell ref="B249:B252"/>
    <mergeCell ref="H201:H204"/>
    <mergeCell ref="B205:B208"/>
    <mergeCell ref="D205:F208"/>
    <mergeCell ref="G205:G208"/>
    <mergeCell ref="H205:H208"/>
    <mergeCell ref="C197:C228"/>
    <mergeCell ref="B201:B204"/>
    <mergeCell ref="D201:F204"/>
    <mergeCell ref="G201:G204"/>
    <mergeCell ref="B209:B212"/>
    <mergeCell ref="D209:F212"/>
    <mergeCell ref="G209:G212"/>
    <mergeCell ref="B217:B220"/>
    <mergeCell ref="D217:F220"/>
    <mergeCell ref="G217:G220"/>
    <mergeCell ref="H209:H212"/>
    <mergeCell ref="B213:B216"/>
    <mergeCell ref="D213:F216"/>
    <mergeCell ref="G213:G216"/>
    <mergeCell ref="H213:H216"/>
    <mergeCell ref="H217:H220"/>
    <mergeCell ref="B221:B224"/>
    <mergeCell ref="D221:F224"/>
    <mergeCell ref="G221:G224"/>
    <mergeCell ref="A2:H2"/>
    <mergeCell ref="A6:H12"/>
    <mergeCell ref="A77:H77"/>
    <mergeCell ref="A78:H84"/>
    <mergeCell ref="A117:H117"/>
    <mergeCell ref="H113:H116"/>
    <mergeCell ref="H41:H44"/>
    <mergeCell ref="H45:H48"/>
    <mergeCell ref="B225:B228"/>
    <mergeCell ref="D225:F228"/>
    <mergeCell ref="G225:G228"/>
    <mergeCell ref="B197:B200"/>
    <mergeCell ref="D197:F200"/>
    <mergeCell ref="H129:H132"/>
    <mergeCell ref="H133:H136"/>
    <mergeCell ref="H137:H140"/>
    <mergeCell ref="H141:H144"/>
    <mergeCell ref="H145:H148"/>
    <mergeCell ref="H149:H152"/>
    <mergeCell ref="H153:H156"/>
    <mergeCell ref="G169:G172"/>
    <mergeCell ref="H161:H164"/>
    <mergeCell ref="B149:B152"/>
    <mergeCell ref="H165:H168"/>
    <mergeCell ref="H49:H52"/>
    <mergeCell ref="H69:H72"/>
    <mergeCell ref="H73:H76"/>
    <mergeCell ref="H85:H88"/>
    <mergeCell ref="H89:H92"/>
    <mergeCell ref="B45:B48"/>
    <mergeCell ref="C45:C60"/>
    <mergeCell ref="H157:H160"/>
    <mergeCell ref="A118:H124"/>
    <mergeCell ref="A109:A116"/>
    <mergeCell ref="G101:G104"/>
    <mergeCell ref="C85:C100"/>
    <mergeCell ref="G89:G92"/>
    <mergeCell ref="G97:G100"/>
    <mergeCell ref="B157:B160"/>
    <mergeCell ref="B141:B144"/>
    <mergeCell ref="H125:H128"/>
    <mergeCell ref="H93:H96"/>
    <mergeCell ref="H97:H100"/>
    <mergeCell ref="H101:H104"/>
    <mergeCell ref="H105:H108"/>
    <mergeCell ref="H109:H112"/>
    <mergeCell ref="H65:H68"/>
    <mergeCell ref="H173:H176"/>
    <mergeCell ref="H177:H180"/>
    <mergeCell ref="H181:H184"/>
    <mergeCell ref="A61:A76"/>
    <mergeCell ref="B61:B64"/>
    <mergeCell ref="C61:C76"/>
    <mergeCell ref="D61:F64"/>
    <mergeCell ref="B73:B76"/>
    <mergeCell ref="A85:A108"/>
    <mergeCell ref="B93:B96"/>
    <mergeCell ref="D93:F96"/>
    <mergeCell ref="G93:G96"/>
    <mergeCell ref="G65:G68"/>
    <mergeCell ref="B65:B68"/>
    <mergeCell ref="B113:B116"/>
    <mergeCell ref="A141:A172"/>
    <mergeCell ref="G181:G184"/>
    <mergeCell ref="G173:G176"/>
    <mergeCell ref="D141:F144"/>
    <mergeCell ref="D169:F172"/>
    <mergeCell ref="G157:G160"/>
    <mergeCell ref="G161:G164"/>
    <mergeCell ref="D145:F148"/>
    <mergeCell ref="H169:H172"/>
    <mergeCell ref="H57:H60"/>
    <mergeCell ref="H61:H64"/>
    <mergeCell ref="H37:H40"/>
    <mergeCell ref="B37:B40"/>
    <mergeCell ref="C13:C20"/>
    <mergeCell ref="C21:C28"/>
    <mergeCell ref="D17:F20"/>
    <mergeCell ref="D21:F24"/>
    <mergeCell ref="G17:G20"/>
    <mergeCell ref="B21:B24"/>
    <mergeCell ref="B17:B20"/>
    <mergeCell ref="H13:H16"/>
    <mergeCell ref="D29:F32"/>
    <mergeCell ref="G21:G24"/>
    <mergeCell ref="B29:B32"/>
    <mergeCell ref="B33:B36"/>
    <mergeCell ref="B53:B56"/>
    <mergeCell ref="B57:B60"/>
    <mergeCell ref="G61:G64"/>
    <mergeCell ref="D45:F48"/>
    <mergeCell ref="D57:F60"/>
    <mergeCell ref="G49:G52"/>
    <mergeCell ref="D49:F52"/>
    <mergeCell ref="G53:G56"/>
    <mergeCell ref="D3:F3"/>
    <mergeCell ref="A29:A60"/>
    <mergeCell ref="B13:B16"/>
    <mergeCell ref="D13:F16"/>
    <mergeCell ref="G13:G16"/>
    <mergeCell ref="D25:F28"/>
    <mergeCell ref="A13:A28"/>
    <mergeCell ref="D41:F44"/>
    <mergeCell ref="B41:B44"/>
    <mergeCell ref="C29:C44"/>
    <mergeCell ref="D33:F36"/>
    <mergeCell ref="G33:G36"/>
    <mergeCell ref="D37:F40"/>
    <mergeCell ref="G37:G40"/>
    <mergeCell ref="B25:B28"/>
    <mergeCell ref="G41:G44"/>
    <mergeCell ref="A4:H4"/>
    <mergeCell ref="A5:H5"/>
    <mergeCell ref="H17:H20"/>
    <mergeCell ref="H21:H24"/>
    <mergeCell ref="H25:H28"/>
    <mergeCell ref="H29:H32"/>
    <mergeCell ref="H33:H36"/>
    <mergeCell ref="H53:H56"/>
    <mergeCell ref="G25:G28"/>
    <mergeCell ref="D153:F156"/>
    <mergeCell ref="G109:G112"/>
    <mergeCell ref="D53:F56"/>
    <mergeCell ref="D69:F72"/>
    <mergeCell ref="G69:G72"/>
    <mergeCell ref="D125:F128"/>
    <mergeCell ref="B129:B132"/>
    <mergeCell ref="C125:C132"/>
    <mergeCell ref="B69:B72"/>
    <mergeCell ref="D73:F76"/>
    <mergeCell ref="G73:G76"/>
    <mergeCell ref="C133:C140"/>
    <mergeCell ref="B125:B128"/>
    <mergeCell ref="D113:F116"/>
    <mergeCell ref="B137:B140"/>
    <mergeCell ref="D109:F112"/>
    <mergeCell ref="D129:F132"/>
    <mergeCell ref="D85:F88"/>
    <mergeCell ref="B109:B112"/>
    <mergeCell ref="B85:B88"/>
    <mergeCell ref="C101:C108"/>
    <mergeCell ref="D97:F100"/>
    <mergeCell ref="D105:F108"/>
    <mergeCell ref="G153:G156"/>
    <mergeCell ref="D149:F152"/>
    <mergeCell ref="B101:B104"/>
    <mergeCell ref="B97:B100"/>
    <mergeCell ref="B169:B172"/>
    <mergeCell ref="D137:F140"/>
    <mergeCell ref="G137:G140"/>
    <mergeCell ref="G57:G60"/>
    <mergeCell ref="G29:G32"/>
    <mergeCell ref="G141:G144"/>
    <mergeCell ref="G145:G148"/>
    <mergeCell ref="G113:G116"/>
    <mergeCell ref="G129:G132"/>
    <mergeCell ref="G125:G128"/>
    <mergeCell ref="G133:G136"/>
    <mergeCell ref="G105:G108"/>
    <mergeCell ref="D65:F68"/>
    <mergeCell ref="B89:B92"/>
    <mergeCell ref="B105:B108"/>
    <mergeCell ref="G45:G48"/>
    <mergeCell ref="D101:F104"/>
    <mergeCell ref="B49:B52"/>
    <mergeCell ref="G85:G88"/>
    <mergeCell ref="D89:F92"/>
    <mergeCell ref="C109:C116"/>
    <mergeCell ref="B161:B164"/>
    <mergeCell ref="D157:F160"/>
    <mergeCell ref="D165:F168"/>
    <mergeCell ref="D161:F164"/>
    <mergeCell ref="B145:B148"/>
    <mergeCell ref="C157:C172"/>
    <mergeCell ref="C141:C156"/>
    <mergeCell ref="B133:B136"/>
    <mergeCell ref="D133:F136"/>
    <mergeCell ref="C1:D1"/>
    <mergeCell ref="A197:A260"/>
    <mergeCell ref="G197:G200"/>
    <mergeCell ref="A173:A188"/>
    <mergeCell ref="C173:C188"/>
    <mergeCell ref="D177:F180"/>
    <mergeCell ref="D181:F184"/>
    <mergeCell ref="B177:B180"/>
    <mergeCell ref="B181:B184"/>
    <mergeCell ref="B185:B188"/>
    <mergeCell ref="D173:F176"/>
    <mergeCell ref="B173:B176"/>
    <mergeCell ref="D185:F188"/>
    <mergeCell ref="A189:H189"/>
    <mergeCell ref="A190:H196"/>
    <mergeCell ref="G177:G180"/>
    <mergeCell ref="G185:G188"/>
    <mergeCell ref="H197:H200"/>
    <mergeCell ref="H185:H188"/>
    <mergeCell ref="A125:A140"/>
    <mergeCell ref="G165:G168"/>
    <mergeCell ref="B153:B156"/>
    <mergeCell ref="G149:G152"/>
    <mergeCell ref="B165:B16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tabColor rgb="FF00B0F0"/>
    <pageSetUpPr fitToPage="1"/>
  </sheetPr>
  <dimension ref="A1:I288"/>
  <sheetViews>
    <sheetView zoomScaleNormal="100" workbookViewId="0">
      <selection activeCell="I13" sqref="I13"/>
    </sheetView>
  </sheetViews>
  <sheetFormatPr defaultRowHeight="14.5"/>
  <cols>
    <col min="1" max="1" width="16.7265625" style="15" customWidth="1"/>
    <col min="2" max="2" width="16.7265625" customWidth="1"/>
    <col min="3" max="3" width="22.54296875" style="3" customWidth="1"/>
    <col min="4" max="5" width="25.7265625" style="4" customWidth="1"/>
    <col min="6" max="6" width="17.26953125" style="4" customWidth="1"/>
    <col min="7" max="7" width="12.453125" customWidth="1"/>
    <col min="8" max="8" width="8.7265625" hidden="1" customWidth="1"/>
    <col min="9" max="9" width="3" hidden="1" customWidth="1"/>
  </cols>
  <sheetData>
    <row r="1" spans="1:9" ht="95.5" customHeight="1">
      <c r="A1"/>
      <c r="C1" s="48" t="s">
        <v>729</v>
      </c>
      <c r="D1" s="48"/>
      <c r="E1"/>
      <c r="F1"/>
    </row>
    <row r="2" spans="1:9" s="1" customFormat="1" ht="27" customHeight="1">
      <c r="A2" s="101" t="s">
        <v>6</v>
      </c>
      <c r="B2" s="102"/>
      <c r="C2" s="102"/>
      <c r="D2" s="102"/>
      <c r="E2" s="102"/>
      <c r="F2" s="102"/>
      <c r="G2" s="102"/>
      <c r="H2" s="102"/>
    </row>
    <row r="3" spans="1:9" s="2" customFormat="1" ht="42.5" customHeight="1">
      <c r="A3" s="22" t="s">
        <v>0</v>
      </c>
      <c r="B3" s="23" t="s">
        <v>1</v>
      </c>
      <c r="C3" s="22" t="s">
        <v>2</v>
      </c>
      <c r="D3" s="84" t="s">
        <v>3</v>
      </c>
      <c r="E3" s="84"/>
      <c r="F3" s="84"/>
      <c r="G3" s="46" t="s">
        <v>730</v>
      </c>
      <c r="H3" s="34"/>
      <c r="I3" s="17">
        <f>3.6/100</f>
        <v>3.6000000000000004E-2</v>
      </c>
    </row>
    <row r="4" spans="1:9" ht="17.25" customHeight="1">
      <c r="A4" s="181" t="s">
        <v>14</v>
      </c>
      <c r="B4" s="182"/>
      <c r="C4" s="182"/>
      <c r="D4" s="182"/>
      <c r="E4" s="182"/>
      <c r="F4" s="182"/>
      <c r="G4" s="182"/>
      <c r="H4" s="182"/>
    </row>
    <row r="5" spans="1:9" ht="34.5" customHeight="1">
      <c r="A5" s="122" t="s">
        <v>630</v>
      </c>
      <c r="B5" s="123"/>
      <c r="C5" s="123"/>
      <c r="D5" s="123"/>
      <c r="E5" s="123"/>
      <c r="F5" s="123"/>
      <c r="G5" s="123"/>
      <c r="H5" s="123"/>
    </row>
    <row r="6" spans="1:9" ht="19.5" customHeight="1">
      <c r="A6" s="138" t="s">
        <v>405</v>
      </c>
      <c r="B6" s="139"/>
      <c r="C6" s="139"/>
      <c r="D6" s="139"/>
      <c r="E6" s="139"/>
      <c r="F6" s="139"/>
      <c r="G6" s="139"/>
      <c r="H6" s="139"/>
    </row>
    <row r="7" spans="1:9" ht="19.5" customHeight="1">
      <c r="A7" s="138"/>
      <c r="B7" s="139"/>
      <c r="C7" s="139"/>
      <c r="D7" s="139"/>
      <c r="E7" s="139"/>
      <c r="F7" s="139"/>
      <c r="G7" s="139"/>
      <c r="H7" s="139"/>
    </row>
    <row r="8" spans="1:9" ht="19.5" customHeight="1">
      <c r="A8" s="138"/>
      <c r="B8" s="139"/>
      <c r="C8" s="139"/>
      <c r="D8" s="139"/>
      <c r="E8" s="139"/>
      <c r="F8" s="139"/>
      <c r="G8" s="139"/>
      <c r="H8" s="139"/>
    </row>
    <row r="9" spans="1:9" ht="19.5" customHeight="1">
      <c r="A9" s="138"/>
      <c r="B9" s="139"/>
      <c r="C9" s="139"/>
      <c r="D9" s="139"/>
      <c r="E9" s="139"/>
      <c r="F9" s="139"/>
      <c r="G9" s="139"/>
      <c r="H9" s="139"/>
    </row>
    <row r="10" spans="1:9" ht="19.5" customHeight="1">
      <c r="A10" s="138"/>
      <c r="B10" s="139"/>
      <c r="C10" s="139"/>
      <c r="D10" s="139"/>
      <c r="E10" s="139"/>
      <c r="F10" s="139"/>
      <c r="G10" s="139"/>
      <c r="H10" s="139"/>
    </row>
    <row r="11" spans="1:9" ht="19.5" customHeight="1">
      <c r="A11" s="138"/>
      <c r="B11" s="139"/>
      <c r="C11" s="139"/>
      <c r="D11" s="139"/>
      <c r="E11" s="139"/>
      <c r="F11" s="139"/>
      <c r="G11" s="139"/>
      <c r="H11" s="139"/>
    </row>
    <row r="12" spans="1:9" ht="19.5" customHeight="1">
      <c r="A12" s="140"/>
      <c r="B12" s="141"/>
      <c r="C12" s="141"/>
      <c r="D12" s="141"/>
      <c r="E12" s="141"/>
      <c r="F12" s="141"/>
      <c r="G12" s="141"/>
      <c r="H12" s="141"/>
    </row>
    <row r="13" spans="1:9">
      <c r="A13" s="70" t="s">
        <v>393</v>
      </c>
      <c r="B13" s="51" t="s">
        <v>15</v>
      </c>
      <c r="C13" s="119"/>
      <c r="D13" s="67" t="s">
        <v>592</v>
      </c>
      <c r="E13" s="67"/>
      <c r="F13" s="67"/>
      <c r="G13" s="116">
        <f>I13</f>
        <v>159</v>
      </c>
      <c r="H13" s="116">
        <v>2540</v>
      </c>
      <c r="I13">
        <f>ROUND(H13*$I$3*1.2*1.45,0)</f>
        <v>159</v>
      </c>
    </row>
    <row r="14" spans="1:9">
      <c r="A14" s="70"/>
      <c r="B14" s="51"/>
      <c r="C14" s="119"/>
      <c r="D14" s="67"/>
      <c r="E14" s="67"/>
      <c r="F14" s="67"/>
      <c r="G14" s="116"/>
      <c r="H14" s="116"/>
      <c r="I14">
        <f t="shared" ref="I14:I60" si="0">ROUND(H14*$I$3*1.2*1.45,0)</f>
        <v>0</v>
      </c>
    </row>
    <row r="15" spans="1:9">
      <c r="A15" s="70"/>
      <c r="B15" s="51"/>
      <c r="C15" s="119"/>
      <c r="D15" s="67"/>
      <c r="E15" s="67"/>
      <c r="F15" s="67"/>
      <c r="G15" s="116"/>
      <c r="H15" s="116"/>
      <c r="I15">
        <f t="shared" si="0"/>
        <v>0</v>
      </c>
    </row>
    <row r="16" spans="1:9">
      <c r="A16" s="70"/>
      <c r="B16" s="51"/>
      <c r="C16" s="119"/>
      <c r="D16" s="67"/>
      <c r="E16" s="67"/>
      <c r="F16" s="67"/>
      <c r="G16" s="116"/>
      <c r="H16" s="116"/>
      <c r="I16">
        <f t="shared" si="0"/>
        <v>0</v>
      </c>
    </row>
    <row r="17" spans="1:9">
      <c r="A17" s="70"/>
      <c r="B17" s="51" t="s">
        <v>16</v>
      </c>
      <c r="C17" s="119"/>
      <c r="D17" s="67" t="s">
        <v>593</v>
      </c>
      <c r="E17" s="67"/>
      <c r="F17" s="67"/>
      <c r="G17" s="116">
        <f t="shared" ref="G17:G60" si="1">I17</f>
        <v>184</v>
      </c>
      <c r="H17" s="116">
        <v>2937</v>
      </c>
      <c r="I17">
        <f t="shared" si="0"/>
        <v>184</v>
      </c>
    </row>
    <row r="18" spans="1:9">
      <c r="A18" s="70"/>
      <c r="B18" s="51"/>
      <c r="C18" s="119"/>
      <c r="D18" s="67"/>
      <c r="E18" s="67"/>
      <c r="F18" s="67"/>
      <c r="G18" s="116"/>
      <c r="H18" s="116"/>
      <c r="I18">
        <f t="shared" si="0"/>
        <v>0</v>
      </c>
    </row>
    <row r="19" spans="1:9">
      <c r="A19" s="70"/>
      <c r="B19" s="51"/>
      <c r="C19" s="119"/>
      <c r="D19" s="67"/>
      <c r="E19" s="67"/>
      <c r="F19" s="67"/>
      <c r="G19" s="116"/>
      <c r="H19" s="116"/>
      <c r="I19">
        <f t="shared" si="0"/>
        <v>0</v>
      </c>
    </row>
    <row r="20" spans="1:9">
      <c r="A20" s="70"/>
      <c r="B20" s="51"/>
      <c r="C20" s="119"/>
      <c r="D20" s="67"/>
      <c r="E20" s="67"/>
      <c r="F20" s="67"/>
      <c r="G20" s="116"/>
      <c r="H20" s="116"/>
      <c r="I20">
        <f t="shared" si="0"/>
        <v>0</v>
      </c>
    </row>
    <row r="21" spans="1:9">
      <c r="A21" s="70"/>
      <c r="B21" s="167" t="s">
        <v>381</v>
      </c>
      <c r="C21" s="119"/>
      <c r="D21" s="67" t="s">
        <v>594</v>
      </c>
      <c r="E21" s="67"/>
      <c r="F21" s="67"/>
      <c r="G21" s="116">
        <f t="shared" ref="G21:G60" si="2">I21</f>
        <v>159</v>
      </c>
      <c r="H21" s="116">
        <v>2540</v>
      </c>
      <c r="I21">
        <f t="shared" si="0"/>
        <v>159</v>
      </c>
    </row>
    <row r="22" spans="1:9">
      <c r="A22" s="70"/>
      <c r="B22" s="167"/>
      <c r="C22" s="119"/>
      <c r="D22" s="67"/>
      <c r="E22" s="67"/>
      <c r="F22" s="67"/>
      <c r="G22" s="116"/>
      <c r="H22" s="116"/>
      <c r="I22">
        <f t="shared" si="0"/>
        <v>0</v>
      </c>
    </row>
    <row r="23" spans="1:9">
      <c r="A23" s="70"/>
      <c r="B23" s="167"/>
      <c r="C23" s="119"/>
      <c r="D23" s="67"/>
      <c r="E23" s="67"/>
      <c r="F23" s="67"/>
      <c r="G23" s="116"/>
      <c r="H23" s="116"/>
      <c r="I23">
        <f t="shared" si="0"/>
        <v>0</v>
      </c>
    </row>
    <row r="24" spans="1:9">
      <c r="A24" s="70"/>
      <c r="B24" s="167"/>
      <c r="C24" s="119"/>
      <c r="D24" s="67"/>
      <c r="E24" s="67"/>
      <c r="F24" s="67"/>
      <c r="G24" s="116"/>
      <c r="H24" s="116"/>
      <c r="I24">
        <f t="shared" si="0"/>
        <v>0</v>
      </c>
    </row>
    <row r="25" spans="1:9">
      <c r="A25" s="70"/>
      <c r="B25" s="167" t="s">
        <v>380</v>
      </c>
      <c r="C25" s="119"/>
      <c r="D25" s="67" t="s">
        <v>595</v>
      </c>
      <c r="E25" s="67"/>
      <c r="F25" s="67"/>
      <c r="G25" s="116">
        <f t="shared" ref="G25:G60" si="3">I25</f>
        <v>184</v>
      </c>
      <c r="H25" s="116">
        <v>2937</v>
      </c>
      <c r="I25">
        <f t="shared" si="0"/>
        <v>184</v>
      </c>
    </row>
    <row r="26" spans="1:9">
      <c r="A26" s="70"/>
      <c r="B26" s="167"/>
      <c r="C26" s="119"/>
      <c r="D26" s="67"/>
      <c r="E26" s="67"/>
      <c r="F26" s="67"/>
      <c r="G26" s="116"/>
      <c r="H26" s="116"/>
      <c r="I26">
        <f t="shared" si="0"/>
        <v>0</v>
      </c>
    </row>
    <row r="27" spans="1:9">
      <c r="A27" s="70"/>
      <c r="B27" s="167"/>
      <c r="C27" s="119"/>
      <c r="D27" s="67"/>
      <c r="E27" s="67"/>
      <c r="F27" s="67"/>
      <c r="G27" s="116"/>
      <c r="H27" s="116"/>
      <c r="I27">
        <f t="shared" si="0"/>
        <v>0</v>
      </c>
    </row>
    <row r="28" spans="1:9">
      <c r="A28" s="70"/>
      <c r="B28" s="167"/>
      <c r="C28" s="119"/>
      <c r="D28" s="67"/>
      <c r="E28" s="67"/>
      <c r="F28" s="67"/>
      <c r="G28" s="116"/>
      <c r="H28" s="116"/>
      <c r="I28">
        <f t="shared" si="0"/>
        <v>0</v>
      </c>
    </row>
    <row r="29" spans="1:9">
      <c r="A29" s="160" t="s">
        <v>393</v>
      </c>
      <c r="B29" s="50" t="s">
        <v>550</v>
      </c>
      <c r="C29" s="168"/>
      <c r="D29" s="67" t="s">
        <v>596</v>
      </c>
      <c r="E29" s="67"/>
      <c r="F29" s="67"/>
      <c r="G29" s="116">
        <f t="shared" ref="G29:G60" si="4">I29</f>
        <v>161</v>
      </c>
      <c r="H29" s="116">
        <v>2570</v>
      </c>
      <c r="I29">
        <f t="shared" si="0"/>
        <v>161</v>
      </c>
    </row>
    <row r="30" spans="1:9">
      <c r="A30" s="161"/>
      <c r="B30" s="51"/>
      <c r="C30" s="169"/>
      <c r="D30" s="67"/>
      <c r="E30" s="67"/>
      <c r="F30" s="67"/>
      <c r="G30" s="116"/>
      <c r="H30" s="116"/>
      <c r="I30">
        <f t="shared" si="0"/>
        <v>0</v>
      </c>
    </row>
    <row r="31" spans="1:9">
      <c r="A31" s="161"/>
      <c r="B31" s="51"/>
      <c r="C31" s="169"/>
      <c r="D31" s="67"/>
      <c r="E31" s="67"/>
      <c r="F31" s="67"/>
      <c r="G31" s="116"/>
      <c r="H31" s="116"/>
      <c r="I31">
        <f t="shared" si="0"/>
        <v>0</v>
      </c>
    </row>
    <row r="32" spans="1:9">
      <c r="A32" s="161"/>
      <c r="B32" s="51"/>
      <c r="C32" s="169"/>
      <c r="D32" s="67"/>
      <c r="E32" s="67"/>
      <c r="F32" s="67"/>
      <c r="G32" s="116"/>
      <c r="H32" s="116"/>
      <c r="I32">
        <f t="shared" si="0"/>
        <v>0</v>
      </c>
    </row>
    <row r="33" spans="1:9">
      <c r="A33" s="161"/>
      <c r="B33" s="50" t="s">
        <v>554</v>
      </c>
      <c r="C33" s="169"/>
      <c r="D33" s="67" t="s">
        <v>597</v>
      </c>
      <c r="E33" s="67"/>
      <c r="F33" s="67"/>
      <c r="G33" s="116">
        <f t="shared" ref="G33:G60" si="5">I33</f>
        <v>186</v>
      </c>
      <c r="H33" s="116">
        <v>2967</v>
      </c>
      <c r="I33">
        <f t="shared" si="0"/>
        <v>186</v>
      </c>
    </row>
    <row r="34" spans="1:9">
      <c r="A34" s="161"/>
      <c r="B34" s="51"/>
      <c r="C34" s="169"/>
      <c r="D34" s="67"/>
      <c r="E34" s="67"/>
      <c r="F34" s="67"/>
      <c r="G34" s="116"/>
      <c r="H34" s="116"/>
      <c r="I34">
        <f t="shared" si="0"/>
        <v>0</v>
      </c>
    </row>
    <row r="35" spans="1:9">
      <c r="A35" s="161"/>
      <c r="B35" s="51"/>
      <c r="C35" s="169"/>
      <c r="D35" s="67"/>
      <c r="E35" s="67"/>
      <c r="F35" s="67"/>
      <c r="G35" s="116"/>
      <c r="H35" s="116"/>
      <c r="I35">
        <f t="shared" si="0"/>
        <v>0</v>
      </c>
    </row>
    <row r="36" spans="1:9">
      <c r="A36" s="161"/>
      <c r="B36" s="51"/>
      <c r="C36" s="169"/>
      <c r="D36" s="67"/>
      <c r="E36" s="67"/>
      <c r="F36" s="67"/>
      <c r="G36" s="116"/>
      <c r="H36" s="116"/>
      <c r="I36">
        <f t="shared" si="0"/>
        <v>0</v>
      </c>
    </row>
    <row r="37" spans="1:9" ht="20.149999999999999" customHeight="1">
      <c r="A37" s="161"/>
      <c r="B37" s="167" t="s">
        <v>555</v>
      </c>
      <c r="C37" s="169"/>
      <c r="D37" s="67" t="s">
        <v>598</v>
      </c>
      <c r="E37" s="67"/>
      <c r="F37" s="67"/>
      <c r="G37" s="116">
        <f t="shared" ref="G37:G60" si="6">I37</f>
        <v>202</v>
      </c>
      <c r="H37" s="116">
        <v>3227</v>
      </c>
      <c r="I37">
        <f t="shared" si="0"/>
        <v>202</v>
      </c>
    </row>
    <row r="38" spans="1:9" ht="19.5" customHeight="1">
      <c r="A38" s="161"/>
      <c r="B38" s="167"/>
      <c r="C38" s="169"/>
      <c r="D38" s="67"/>
      <c r="E38" s="67"/>
      <c r="F38" s="67"/>
      <c r="G38" s="116"/>
      <c r="H38" s="116"/>
      <c r="I38">
        <f t="shared" si="0"/>
        <v>0</v>
      </c>
    </row>
    <row r="39" spans="1:9" ht="19.5" customHeight="1">
      <c r="A39" s="161"/>
      <c r="B39" s="167"/>
      <c r="C39" s="169"/>
      <c r="D39" s="67"/>
      <c r="E39" s="67"/>
      <c r="F39" s="67"/>
      <c r="G39" s="116"/>
      <c r="H39" s="116"/>
      <c r="I39">
        <f t="shared" si="0"/>
        <v>0</v>
      </c>
    </row>
    <row r="40" spans="1:9" ht="19.5" customHeight="1">
      <c r="A40" s="161"/>
      <c r="B40" s="167"/>
      <c r="C40" s="169"/>
      <c r="D40" s="67"/>
      <c r="E40" s="67"/>
      <c r="F40" s="67"/>
      <c r="G40" s="116"/>
      <c r="H40" s="116"/>
      <c r="I40">
        <f t="shared" si="0"/>
        <v>0</v>
      </c>
    </row>
    <row r="41" spans="1:9" ht="19.5" customHeight="1">
      <c r="A41" s="161"/>
      <c r="B41" s="167" t="s">
        <v>551</v>
      </c>
      <c r="C41" s="169"/>
      <c r="D41" s="67" t="s">
        <v>599</v>
      </c>
      <c r="E41" s="67"/>
      <c r="F41" s="67"/>
      <c r="G41" s="116">
        <f t="shared" ref="G41:G60" si="7">I41</f>
        <v>161</v>
      </c>
      <c r="H41" s="116">
        <v>2570</v>
      </c>
      <c r="I41">
        <f t="shared" si="0"/>
        <v>161</v>
      </c>
    </row>
    <row r="42" spans="1:9" ht="19.5" customHeight="1">
      <c r="A42" s="161"/>
      <c r="B42" s="167"/>
      <c r="C42" s="169"/>
      <c r="D42" s="67"/>
      <c r="E42" s="67"/>
      <c r="F42" s="67"/>
      <c r="G42" s="116"/>
      <c r="H42" s="116"/>
      <c r="I42">
        <f t="shared" si="0"/>
        <v>0</v>
      </c>
    </row>
    <row r="43" spans="1:9" ht="19.5" customHeight="1">
      <c r="A43" s="161"/>
      <c r="B43" s="167"/>
      <c r="C43" s="169"/>
      <c r="D43" s="67"/>
      <c r="E43" s="67"/>
      <c r="F43" s="67"/>
      <c r="G43" s="116"/>
      <c r="H43" s="116"/>
      <c r="I43">
        <f t="shared" si="0"/>
        <v>0</v>
      </c>
    </row>
    <row r="44" spans="1:9">
      <c r="A44" s="161"/>
      <c r="B44" s="167"/>
      <c r="C44" s="169"/>
      <c r="D44" s="67"/>
      <c r="E44" s="67"/>
      <c r="F44" s="67"/>
      <c r="G44" s="116"/>
      <c r="H44" s="116"/>
      <c r="I44">
        <f t="shared" si="0"/>
        <v>0</v>
      </c>
    </row>
    <row r="45" spans="1:9" ht="15" customHeight="1">
      <c r="A45" s="161"/>
      <c r="B45" s="167" t="s">
        <v>556</v>
      </c>
      <c r="C45" s="169"/>
      <c r="D45" s="67" t="s">
        <v>600</v>
      </c>
      <c r="E45" s="67"/>
      <c r="F45" s="67"/>
      <c r="G45" s="116">
        <f t="shared" ref="G45:G60" si="8">I45</f>
        <v>186</v>
      </c>
      <c r="H45" s="116">
        <v>2967</v>
      </c>
      <c r="I45">
        <f t="shared" si="0"/>
        <v>186</v>
      </c>
    </row>
    <row r="46" spans="1:9" ht="15" customHeight="1">
      <c r="A46" s="161"/>
      <c r="B46" s="167"/>
      <c r="C46" s="169"/>
      <c r="D46" s="67"/>
      <c r="E46" s="67"/>
      <c r="F46" s="67"/>
      <c r="G46" s="116"/>
      <c r="H46" s="116"/>
      <c r="I46">
        <f t="shared" si="0"/>
        <v>0</v>
      </c>
    </row>
    <row r="47" spans="1:9" ht="15" customHeight="1">
      <c r="A47" s="161"/>
      <c r="B47" s="167"/>
      <c r="C47" s="169"/>
      <c r="D47" s="67"/>
      <c r="E47" s="67"/>
      <c r="F47" s="67"/>
      <c r="G47" s="116"/>
      <c r="H47" s="116"/>
      <c r="I47">
        <f t="shared" si="0"/>
        <v>0</v>
      </c>
    </row>
    <row r="48" spans="1:9" ht="15" customHeight="1">
      <c r="A48" s="161"/>
      <c r="B48" s="167"/>
      <c r="C48" s="169"/>
      <c r="D48" s="67"/>
      <c r="E48" s="67"/>
      <c r="F48" s="67"/>
      <c r="G48" s="116"/>
      <c r="H48" s="116"/>
      <c r="I48">
        <f t="shared" si="0"/>
        <v>0</v>
      </c>
    </row>
    <row r="49" spans="1:9" ht="15" customHeight="1">
      <c r="A49" s="161"/>
      <c r="B49" s="167" t="s">
        <v>557</v>
      </c>
      <c r="C49" s="169"/>
      <c r="D49" s="67" t="s">
        <v>601</v>
      </c>
      <c r="E49" s="67"/>
      <c r="F49" s="67"/>
      <c r="G49" s="116">
        <f t="shared" ref="G49:G60" si="9">I49</f>
        <v>201</v>
      </c>
      <c r="H49" s="116">
        <v>3201</v>
      </c>
      <c r="I49">
        <f t="shared" si="0"/>
        <v>201</v>
      </c>
    </row>
    <row r="50" spans="1:9" ht="15" customHeight="1">
      <c r="A50" s="161"/>
      <c r="B50" s="167"/>
      <c r="C50" s="169"/>
      <c r="D50" s="67"/>
      <c r="E50" s="67"/>
      <c r="F50" s="67"/>
      <c r="G50" s="116"/>
      <c r="H50" s="116"/>
      <c r="I50">
        <f t="shared" si="0"/>
        <v>0</v>
      </c>
    </row>
    <row r="51" spans="1:9" ht="15" customHeight="1">
      <c r="A51" s="161"/>
      <c r="B51" s="167"/>
      <c r="C51" s="169"/>
      <c r="D51" s="67"/>
      <c r="E51" s="67"/>
      <c r="F51" s="67"/>
      <c r="G51" s="116"/>
      <c r="H51" s="116"/>
      <c r="I51">
        <f t="shared" si="0"/>
        <v>0</v>
      </c>
    </row>
    <row r="52" spans="1:9" ht="15" customHeight="1">
      <c r="A52" s="162"/>
      <c r="B52" s="167"/>
      <c r="C52" s="170"/>
      <c r="D52" s="67"/>
      <c r="E52" s="67"/>
      <c r="F52" s="67"/>
      <c r="G52" s="116"/>
      <c r="H52" s="116"/>
      <c r="I52">
        <f t="shared" si="0"/>
        <v>0</v>
      </c>
    </row>
    <row r="53" spans="1:9" ht="15" customHeight="1">
      <c r="A53" s="70" t="s">
        <v>394</v>
      </c>
      <c r="B53" s="51" t="s">
        <v>17</v>
      </c>
      <c r="C53" s="119"/>
      <c r="D53" s="67" t="s">
        <v>602</v>
      </c>
      <c r="E53" s="67"/>
      <c r="F53" s="67"/>
      <c r="G53" s="116">
        <f t="shared" ref="G53:G60" si="10">I53</f>
        <v>255</v>
      </c>
      <c r="H53" s="116">
        <v>4078</v>
      </c>
      <c r="I53">
        <f t="shared" si="0"/>
        <v>255</v>
      </c>
    </row>
    <row r="54" spans="1:9" ht="15" customHeight="1">
      <c r="A54" s="70"/>
      <c r="B54" s="51"/>
      <c r="C54" s="119"/>
      <c r="D54" s="67"/>
      <c r="E54" s="67"/>
      <c r="F54" s="67"/>
      <c r="G54" s="116"/>
      <c r="H54" s="116"/>
      <c r="I54">
        <f t="shared" si="0"/>
        <v>0</v>
      </c>
    </row>
    <row r="55" spans="1:9" ht="15" customHeight="1">
      <c r="A55" s="70"/>
      <c r="B55" s="51"/>
      <c r="C55" s="119"/>
      <c r="D55" s="67"/>
      <c r="E55" s="67"/>
      <c r="F55" s="67"/>
      <c r="G55" s="116"/>
      <c r="H55" s="116"/>
      <c r="I55">
        <f t="shared" si="0"/>
        <v>0</v>
      </c>
    </row>
    <row r="56" spans="1:9" ht="15" customHeight="1">
      <c r="A56" s="70"/>
      <c r="B56" s="51"/>
      <c r="C56" s="119"/>
      <c r="D56" s="67"/>
      <c r="E56" s="67"/>
      <c r="F56" s="67"/>
      <c r="G56" s="116"/>
      <c r="H56" s="116"/>
      <c r="I56">
        <f t="shared" si="0"/>
        <v>0</v>
      </c>
    </row>
    <row r="57" spans="1:9" ht="15" customHeight="1">
      <c r="A57" s="70"/>
      <c r="B57" s="51" t="s">
        <v>18</v>
      </c>
      <c r="C57" s="119"/>
      <c r="D57" s="67" t="s">
        <v>603</v>
      </c>
      <c r="E57" s="67"/>
      <c r="F57" s="67"/>
      <c r="G57" s="116">
        <f t="shared" ref="G57:G60" si="11">I57</f>
        <v>283</v>
      </c>
      <c r="H57" s="116">
        <v>4514</v>
      </c>
      <c r="I57">
        <f t="shared" si="0"/>
        <v>283</v>
      </c>
    </row>
    <row r="58" spans="1:9" ht="15" customHeight="1">
      <c r="A58" s="70"/>
      <c r="B58" s="51"/>
      <c r="C58" s="119"/>
      <c r="D58" s="67"/>
      <c r="E58" s="67"/>
      <c r="F58" s="67"/>
      <c r="G58" s="116"/>
      <c r="H58" s="116"/>
      <c r="I58">
        <f t="shared" si="0"/>
        <v>0</v>
      </c>
    </row>
    <row r="59" spans="1:9" ht="15" customHeight="1">
      <c r="A59" s="70"/>
      <c r="B59" s="51"/>
      <c r="C59" s="119"/>
      <c r="D59" s="67"/>
      <c r="E59" s="67"/>
      <c r="F59" s="67"/>
      <c r="G59" s="116"/>
      <c r="H59" s="116"/>
      <c r="I59">
        <f t="shared" si="0"/>
        <v>0</v>
      </c>
    </row>
    <row r="60" spans="1:9" ht="15" customHeight="1">
      <c r="A60" s="70"/>
      <c r="B60" s="51"/>
      <c r="C60" s="119"/>
      <c r="D60" s="67"/>
      <c r="E60" s="67"/>
      <c r="F60" s="67"/>
      <c r="G60" s="116"/>
      <c r="H60" s="116"/>
      <c r="I60">
        <f t="shared" si="0"/>
        <v>0</v>
      </c>
    </row>
    <row r="61" spans="1:9" ht="41.25" customHeight="1">
      <c r="A61" s="183" t="s">
        <v>316</v>
      </c>
      <c r="B61" s="149"/>
      <c r="C61" s="149"/>
      <c r="D61" s="149"/>
      <c r="E61" s="149"/>
      <c r="F61" s="149"/>
      <c r="G61" s="149"/>
      <c r="H61" s="149"/>
    </row>
    <row r="62" spans="1:9" ht="31.5" customHeight="1">
      <c r="A62" s="96" t="s">
        <v>330</v>
      </c>
      <c r="B62" s="144"/>
      <c r="C62" s="144"/>
      <c r="D62" s="144"/>
      <c r="E62" s="144"/>
      <c r="F62" s="144"/>
      <c r="G62" s="144"/>
      <c r="H62" s="144"/>
    </row>
    <row r="63" spans="1:9" ht="31.5" customHeight="1">
      <c r="A63" s="145"/>
      <c r="B63" s="144"/>
      <c r="C63" s="144"/>
      <c r="D63" s="144"/>
      <c r="E63" s="144"/>
      <c r="F63" s="144"/>
      <c r="G63" s="144"/>
      <c r="H63" s="144"/>
    </row>
    <row r="64" spans="1:9" ht="31.5" customHeight="1">
      <c r="A64" s="145"/>
      <c r="B64" s="144"/>
      <c r="C64" s="144"/>
      <c r="D64" s="144"/>
      <c r="E64" s="144"/>
      <c r="F64" s="144"/>
      <c r="G64" s="144"/>
      <c r="H64" s="144"/>
    </row>
    <row r="65" spans="1:9" ht="31.5" customHeight="1">
      <c r="A65" s="145"/>
      <c r="B65" s="144"/>
      <c r="C65" s="144"/>
      <c r="D65" s="144"/>
      <c r="E65" s="144"/>
      <c r="F65" s="144"/>
      <c r="G65" s="144"/>
      <c r="H65" s="144"/>
    </row>
    <row r="66" spans="1:9" ht="31.5" customHeight="1">
      <c r="A66" s="145"/>
      <c r="B66" s="144"/>
      <c r="C66" s="144"/>
      <c r="D66" s="144"/>
      <c r="E66" s="144"/>
      <c r="F66" s="144"/>
      <c r="G66" s="144"/>
      <c r="H66" s="144"/>
    </row>
    <row r="67" spans="1:9" ht="31.5" customHeight="1">
      <c r="A67" s="145"/>
      <c r="B67" s="144"/>
      <c r="C67" s="144"/>
      <c r="D67" s="144"/>
      <c r="E67" s="144"/>
      <c r="F67" s="144"/>
      <c r="G67" s="144"/>
      <c r="H67" s="144"/>
    </row>
    <row r="68" spans="1:9" ht="31.5" customHeight="1">
      <c r="A68" s="146"/>
      <c r="B68" s="147"/>
      <c r="C68" s="147"/>
      <c r="D68" s="147"/>
      <c r="E68" s="147"/>
      <c r="F68" s="147"/>
      <c r="G68" s="147"/>
      <c r="H68" s="147"/>
    </row>
    <row r="69" spans="1:9" ht="36.75" customHeight="1">
      <c r="A69" s="163" t="s">
        <v>317</v>
      </c>
      <c r="B69" s="51" t="s">
        <v>15</v>
      </c>
      <c r="C69" s="109"/>
      <c r="D69" s="67" t="s">
        <v>604</v>
      </c>
      <c r="E69" s="67"/>
      <c r="F69" s="67"/>
      <c r="G69" s="116">
        <f t="shared" ref="G69:G108" si="12">I69</f>
        <v>215</v>
      </c>
      <c r="H69" s="116">
        <v>3425</v>
      </c>
      <c r="I69">
        <f t="shared" ref="I69:I108" si="13">ROUND(H69*$I$3*1.2*1.45,0)</f>
        <v>215</v>
      </c>
    </row>
    <row r="70" spans="1:9">
      <c r="A70" s="164"/>
      <c r="B70" s="51"/>
      <c r="C70" s="109"/>
      <c r="D70" s="67"/>
      <c r="E70" s="67"/>
      <c r="F70" s="67"/>
      <c r="G70" s="116"/>
      <c r="H70" s="116"/>
      <c r="I70">
        <f t="shared" si="13"/>
        <v>0</v>
      </c>
    </row>
    <row r="71" spans="1:9">
      <c r="A71" s="164"/>
      <c r="B71" s="51"/>
      <c r="C71" s="109"/>
      <c r="D71" s="67"/>
      <c r="E71" s="67"/>
      <c r="F71" s="67"/>
      <c r="G71" s="116"/>
      <c r="H71" s="116"/>
      <c r="I71">
        <f t="shared" si="13"/>
        <v>0</v>
      </c>
    </row>
    <row r="72" spans="1:9">
      <c r="A72" s="164"/>
      <c r="B72" s="51"/>
      <c r="C72" s="109"/>
      <c r="D72" s="67"/>
      <c r="E72" s="67"/>
      <c r="F72" s="67"/>
      <c r="G72" s="116"/>
      <c r="H72" s="116"/>
      <c r="I72">
        <f t="shared" si="13"/>
        <v>0</v>
      </c>
    </row>
    <row r="73" spans="1:9">
      <c r="A73" s="164"/>
      <c r="B73" s="51" t="s">
        <v>16</v>
      </c>
      <c r="C73" s="109"/>
      <c r="D73" s="67" t="s">
        <v>605</v>
      </c>
      <c r="E73" s="67"/>
      <c r="F73" s="67"/>
      <c r="G73" s="116">
        <f t="shared" ref="G73:G108" si="14">I73</f>
        <v>237</v>
      </c>
      <c r="H73" s="116">
        <v>3785</v>
      </c>
      <c r="I73">
        <f t="shared" si="13"/>
        <v>237</v>
      </c>
    </row>
    <row r="74" spans="1:9">
      <c r="A74" s="164"/>
      <c r="B74" s="51"/>
      <c r="C74" s="109"/>
      <c r="D74" s="67"/>
      <c r="E74" s="67"/>
      <c r="F74" s="67"/>
      <c r="G74" s="116"/>
      <c r="H74" s="116"/>
      <c r="I74">
        <f t="shared" si="13"/>
        <v>0</v>
      </c>
    </row>
    <row r="75" spans="1:9">
      <c r="A75" s="164"/>
      <c r="B75" s="51"/>
      <c r="C75" s="109"/>
      <c r="D75" s="67"/>
      <c r="E75" s="67"/>
      <c r="F75" s="67"/>
      <c r="G75" s="116"/>
      <c r="H75" s="116"/>
      <c r="I75">
        <f t="shared" si="13"/>
        <v>0</v>
      </c>
    </row>
    <row r="76" spans="1:9">
      <c r="A76" s="164"/>
      <c r="B76" s="51"/>
      <c r="C76" s="109"/>
      <c r="D76" s="67"/>
      <c r="E76" s="67"/>
      <c r="F76" s="67"/>
      <c r="G76" s="116"/>
      <c r="H76" s="116"/>
      <c r="I76">
        <f t="shared" si="13"/>
        <v>0</v>
      </c>
    </row>
    <row r="77" spans="1:9">
      <c r="A77" s="164"/>
      <c r="B77" s="51" t="s">
        <v>381</v>
      </c>
      <c r="C77" s="109"/>
      <c r="D77" s="67" t="s">
        <v>606</v>
      </c>
      <c r="E77" s="67"/>
      <c r="F77" s="67"/>
      <c r="G77" s="116">
        <f t="shared" ref="G77:G108" si="15">I77</f>
        <v>211</v>
      </c>
      <c r="H77" s="116">
        <v>3363</v>
      </c>
      <c r="I77">
        <f t="shared" si="13"/>
        <v>211</v>
      </c>
    </row>
    <row r="78" spans="1:9">
      <c r="A78" s="164"/>
      <c r="B78" s="51"/>
      <c r="C78" s="109"/>
      <c r="D78" s="67"/>
      <c r="E78" s="67"/>
      <c r="F78" s="67"/>
      <c r="G78" s="116"/>
      <c r="H78" s="116"/>
      <c r="I78">
        <f t="shared" si="13"/>
        <v>0</v>
      </c>
    </row>
    <row r="79" spans="1:9">
      <c r="A79" s="164"/>
      <c r="B79" s="51"/>
      <c r="C79" s="109"/>
      <c r="D79" s="67"/>
      <c r="E79" s="67"/>
      <c r="F79" s="67"/>
      <c r="G79" s="116"/>
      <c r="H79" s="116"/>
      <c r="I79">
        <f t="shared" si="13"/>
        <v>0</v>
      </c>
    </row>
    <row r="80" spans="1:9">
      <c r="A80" s="164"/>
      <c r="B80" s="51"/>
      <c r="C80" s="109"/>
      <c r="D80" s="67"/>
      <c r="E80" s="67"/>
      <c r="F80" s="67"/>
      <c r="G80" s="116"/>
      <c r="H80" s="116"/>
      <c r="I80">
        <f t="shared" si="13"/>
        <v>0</v>
      </c>
    </row>
    <row r="81" spans="1:9">
      <c r="A81" s="164"/>
      <c r="B81" s="51" t="s">
        <v>380</v>
      </c>
      <c r="C81" s="109"/>
      <c r="D81" s="67" t="s">
        <v>607</v>
      </c>
      <c r="E81" s="67"/>
      <c r="F81" s="67"/>
      <c r="G81" s="116">
        <f t="shared" ref="G81:G108" si="16">I81</f>
        <v>233</v>
      </c>
      <c r="H81" s="116">
        <v>3722</v>
      </c>
      <c r="I81">
        <f t="shared" si="13"/>
        <v>233</v>
      </c>
    </row>
    <row r="82" spans="1:9">
      <c r="A82" s="164"/>
      <c r="B82" s="51"/>
      <c r="C82" s="109"/>
      <c r="D82" s="67"/>
      <c r="E82" s="67"/>
      <c r="F82" s="67"/>
      <c r="G82" s="116"/>
      <c r="H82" s="116"/>
      <c r="I82">
        <f t="shared" si="13"/>
        <v>0</v>
      </c>
    </row>
    <row r="83" spans="1:9">
      <c r="A83" s="164"/>
      <c r="B83" s="51"/>
      <c r="C83" s="109"/>
      <c r="D83" s="67"/>
      <c r="E83" s="67"/>
      <c r="F83" s="67"/>
      <c r="G83" s="116"/>
      <c r="H83" s="116"/>
      <c r="I83">
        <f t="shared" si="13"/>
        <v>0</v>
      </c>
    </row>
    <row r="84" spans="1:9">
      <c r="A84" s="164"/>
      <c r="B84" s="51"/>
      <c r="C84" s="109"/>
      <c r="D84" s="67"/>
      <c r="E84" s="67"/>
      <c r="F84" s="67"/>
      <c r="G84" s="116"/>
      <c r="H84" s="116"/>
      <c r="I84">
        <f t="shared" si="13"/>
        <v>0</v>
      </c>
    </row>
    <row r="85" spans="1:9">
      <c r="A85" s="164"/>
      <c r="B85" s="50" t="s">
        <v>550</v>
      </c>
      <c r="C85" s="166"/>
      <c r="D85" s="67" t="s">
        <v>608</v>
      </c>
      <c r="E85" s="67"/>
      <c r="F85" s="67"/>
      <c r="G85" s="116">
        <f t="shared" ref="G85:G108" si="17">I85</f>
        <v>216</v>
      </c>
      <c r="H85" s="116">
        <v>3456</v>
      </c>
      <c r="I85">
        <f t="shared" si="13"/>
        <v>216</v>
      </c>
    </row>
    <row r="86" spans="1:9">
      <c r="A86" s="164"/>
      <c r="B86" s="51"/>
      <c r="C86" s="136"/>
      <c r="D86" s="67"/>
      <c r="E86" s="67"/>
      <c r="F86" s="67"/>
      <c r="G86" s="116"/>
      <c r="H86" s="116"/>
      <c r="I86">
        <f t="shared" si="13"/>
        <v>0</v>
      </c>
    </row>
    <row r="87" spans="1:9">
      <c r="A87" s="164"/>
      <c r="B87" s="51"/>
      <c r="C87" s="136"/>
      <c r="D87" s="67"/>
      <c r="E87" s="67"/>
      <c r="F87" s="67"/>
      <c r="G87" s="116"/>
      <c r="H87" s="116"/>
      <c r="I87">
        <f t="shared" si="13"/>
        <v>0</v>
      </c>
    </row>
    <row r="88" spans="1:9">
      <c r="A88" s="164"/>
      <c r="B88" s="51"/>
      <c r="C88" s="136"/>
      <c r="D88" s="67"/>
      <c r="E88" s="67"/>
      <c r="F88" s="67"/>
      <c r="G88" s="116"/>
      <c r="H88" s="116"/>
      <c r="I88">
        <f t="shared" si="13"/>
        <v>0</v>
      </c>
    </row>
    <row r="89" spans="1:9">
      <c r="A89" s="164"/>
      <c r="B89" s="50" t="s">
        <v>554</v>
      </c>
      <c r="C89" s="136"/>
      <c r="D89" s="67" t="s">
        <v>609</v>
      </c>
      <c r="E89" s="67"/>
      <c r="F89" s="67"/>
      <c r="G89" s="116">
        <f t="shared" ref="G89:G108" si="18">I89</f>
        <v>239</v>
      </c>
      <c r="H89" s="116">
        <v>3816</v>
      </c>
      <c r="I89">
        <f t="shared" si="13"/>
        <v>239</v>
      </c>
    </row>
    <row r="90" spans="1:9">
      <c r="A90" s="164"/>
      <c r="B90" s="51"/>
      <c r="C90" s="136"/>
      <c r="D90" s="67"/>
      <c r="E90" s="67"/>
      <c r="F90" s="67"/>
      <c r="G90" s="116"/>
      <c r="H90" s="116"/>
      <c r="I90">
        <f t="shared" si="13"/>
        <v>0</v>
      </c>
    </row>
    <row r="91" spans="1:9">
      <c r="A91" s="164"/>
      <c r="B91" s="51"/>
      <c r="C91" s="136"/>
      <c r="D91" s="67"/>
      <c r="E91" s="67"/>
      <c r="F91" s="67"/>
      <c r="G91" s="116"/>
      <c r="H91" s="116"/>
      <c r="I91">
        <f t="shared" si="13"/>
        <v>0</v>
      </c>
    </row>
    <row r="92" spans="1:9">
      <c r="A92" s="164"/>
      <c r="B92" s="51"/>
      <c r="C92" s="136"/>
      <c r="D92" s="67"/>
      <c r="E92" s="67"/>
      <c r="F92" s="67"/>
      <c r="G92" s="116"/>
      <c r="H92" s="116"/>
      <c r="I92">
        <f t="shared" si="13"/>
        <v>0</v>
      </c>
    </row>
    <row r="93" spans="1:9">
      <c r="A93" s="164"/>
      <c r="B93" s="50" t="s">
        <v>551</v>
      </c>
      <c r="C93" s="136"/>
      <c r="D93" s="67" t="s">
        <v>610</v>
      </c>
      <c r="E93" s="67"/>
      <c r="F93" s="67"/>
      <c r="G93" s="116">
        <f t="shared" ref="G93:G108" si="19">I93</f>
        <v>213</v>
      </c>
      <c r="H93" s="116">
        <v>3393</v>
      </c>
      <c r="I93">
        <f t="shared" si="13"/>
        <v>213</v>
      </c>
    </row>
    <row r="94" spans="1:9">
      <c r="A94" s="164"/>
      <c r="B94" s="51"/>
      <c r="C94" s="136"/>
      <c r="D94" s="67"/>
      <c r="E94" s="67"/>
      <c r="F94" s="67"/>
      <c r="G94" s="116"/>
      <c r="H94" s="116"/>
      <c r="I94">
        <f t="shared" si="13"/>
        <v>0</v>
      </c>
    </row>
    <row r="95" spans="1:9">
      <c r="A95" s="164"/>
      <c r="B95" s="51"/>
      <c r="C95" s="136"/>
      <c r="D95" s="67"/>
      <c r="E95" s="67"/>
      <c r="F95" s="67"/>
      <c r="G95" s="116"/>
      <c r="H95" s="116"/>
      <c r="I95">
        <f t="shared" si="13"/>
        <v>0</v>
      </c>
    </row>
    <row r="96" spans="1:9">
      <c r="A96" s="164"/>
      <c r="B96" s="51"/>
      <c r="C96" s="136"/>
      <c r="D96" s="67"/>
      <c r="E96" s="67"/>
      <c r="F96" s="67"/>
      <c r="G96" s="116"/>
      <c r="H96" s="116"/>
      <c r="I96">
        <f t="shared" si="13"/>
        <v>0</v>
      </c>
    </row>
    <row r="97" spans="1:9">
      <c r="A97" s="164"/>
      <c r="B97" s="50" t="s">
        <v>556</v>
      </c>
      <c r="C97" s="136"/>
      <c r="D97" s="67" t="s">
        <v>611</v>
      </c>
      <c r="E97" s="67"/>
      <c r="F97" s="67"/>
      <c r="G97" s="116">
        <f t="shared" ref="G97:G108" si="20">I97</f>
        <v>235</v>
      </c>
      <c r="H97" s="116">
        <v>3753</v>
      </c>
      <c r="I97">
        <f t="shared" si="13"/>
        <v>235</v>
      </c>
    </row>
    <row r="98" spans="1:9">
      <c r="A98" s="164"/>
      <c r="B98" s="51"/>
      <c r="C98" s="136"/>
      <c r="D98" s="67"/>
      <c r="E98" s="67"/>
      <c r="F98" s="67"/>
      <c r="G98" s="116"/>
      <c r="H98" s="116"/>
      <c r="I98">
        <f t="shared" si="13"/>
        <v>0</v>
      </c>
    </row>
    <row r="99" spans="1:9">
      <c r="A99" s="164"/>
      <c r="B99" s="51"/>
      <c r="C99" s="136"/>
      <c r="D99" s="67"/>
      <c r="E99" s="67"/>
      <c r="F99" s="67"/>
      <c r="G99" s="116"/>
      <c r="H99" s="116"/>
      <c r="I99">
        <f t="shared" si="13"/>
        <v>0</v>
      </c>
    </row>
    <row r="100" spans="1:9">
      <c r="A100" s="165"/>
      <c r="B100" s="51"/>
      <c r="C100" s="137"/>
      <c r="D100" s="67"/>
      <c r="E100" s="67"/>
      <c r="F100" s="67"/>
      <c r="G100" s="116"/>
      <c r="H100" s="116"/>
      <c r="I100">
        <f t="shared" si="13"/>
        <v>0</v>
      </c>
    </row>
    <row r="101" spans="1:9">
      <c r="A101" s="187" t="s">
        <v>318</v>
      </c>
      <c r="B101" s="51" t="s">
        <v>17</v>
      </c>
      <c r="C101" s="109"/>
      <c r="D101" s="67" t="s">
        <v>612</v>
      </c>
      <c r="E101" s="67"/>
      <c r="F101" s="67"/>
      <c r="G101" s="116">
        <f t="shared" ref="G101:G108" si="21">I101</f>
        <v>274</v>
      </c>
      <c r="H101" s="116">
        <v>4378</v>
      </c>
      <c r="I101">
        <f t="shared" si="13"/>
        <v>274</v>
      </c>
    </row>
    <row r="102" spans="1:9">
      <c r="A102" s="187"/>
      <c r="B102" s="51"/>
      <c r="C102" s="109"/>
      <c r="D102" s="67"/>
      <c r="E102" s="67"/>
      <c r="F102" s="67"/>
      <c r="G102" s="116"/>
      <c r="H102" s="116"/>
      <c r="I102">
        <f t="shared" si="13"/>
        <v>0</v>
      </c>
    </row>
    <row r="103" spans="1:9">
      <c r="A103" s="187"/>
      <c r="B103" s="51"/>
      <c r="C103" s="109"/>
      <c r="D103" s="67"/>
      <c r="E103" s="67"/>
      <c r="F103" s="67"/>
      <c r="G103" s="116"/>
      <c r="H103" s="116"/>
      <c r="I103">
        <f t="shared" si="13"/>
        <v>0</v>
      </c>
    </row>
    <row r="104" spans="1:9">
      <c r="A104" s="187"/>
      <c r="B104" s="51"/>
      <c r="C104" s="109"/>
      <c r="D104" s="67"/>
      <c r="E104" s="67"/>
      <c r="F104" s="67"/>
      <c r="G104" s="116"/>
      <c r="H104" s="116"/>
      <c r="I104">
        <f t="shared" si="13"/>
        <v>0</v>
      </c>
    </row>
    <row r="105" spans="1:9">
      <c r="A105" s="187"/>
      <c r="B105" s="51" t="s">
        <v>18</v>
      </c>
      <c r="C105" s="109"/>
      <c r="D105" s="67" t="s">
        <v>613</v>
      </c>
      <c r="E105" s="67"/>
      <c r="F105" s="67"/>
      <c r="G105" s="116">
        <f t="shared" ref="G105:G108" si="22">I105</f>
        <v>297</v>
      </c>
      <c r="H105" s="116">
        <v>4742</v>
      </c>
      <c r="I105">
        <f t="shared" si="13"/>
        <v>297</v>
      </c>
    </row>
    <row r="106" spans="1:9">
      <c r="A106" s="187"/>
      <c r="B106" s="51"/>
      <c r="C106" s="109"/>
      <c r="D106" s="67"/>
      <c r="E106" s="67"/>
      <c r="F106" s="67"/>
      <c r="G106" s="116"/>
      <c r="H106" s="116"/>
      <c r="I106">
        <f t="shared" si="13"/>
        <v>0</v>
      </c>
    </row>
    <row r="107" spans="1:9">
      <c r="A107" s="187"/>
      <c r="B107" s="51"/>
      <c r="C107" s="109"/>
      <c r="D107" s="67"/>
      <c r="E107" s="67"/>
      <c r="F107" s="67"/>
      <c r="G107" s="116"/>
      <c r="H107" s="116"/>
      <c r="I107">
        <f t="shared" si="13"/>
        <v>0</v>
      </c>
    </row>
    <row r="108" spans="1:9">
      <c r="A108" s="187"/>
      <c r="B108" s="51"/>
      <c r="C108" s="109"/>
      <c r="D108" s="67"/>
      <c r="E108" s="67"/>
      <c r="F108" s="67"/>
      <c r="G108" s="116"/>
      <c r="H108" s="116"/>
      <c r="I108">
        <f t="shared" si="13"/>
        <v>0</v>
      </c>
    </row>
    <row r="109" spans="1:9" ht="48.75" customHeight="1">
      <c r="A109" s="184" t="s">
        <v>453</v>
      </c>
      <c r="B109" s="185"/>
      <c r="C109" s="185"/>
      <c r="D109" s="185"/>
      <c r="E109" s="185"/>
      <c r="F109" s="185"/>
      <c r="G109" s="185"/>
      <c r="H109" s="185"/>
    </row>
    <row r="110" spans="1:9" ht="47.25" customHeight="1">
      <c r="A110" s="159" t="s">
        <v>462</v>
      </c>
      <c r="B110" s="159"/>
      <c r="C110" s="159"/>
      <c r="D110" s="159"/>
      <c r="E110" s="159"/>
      <c r="F110" s="159"/>
      <c r="G110" s="159"/>
      <c r="H110" s="159"/>
    </row>
    <row r="111" spans="1:9" ht="47.25" customHeight="1">
      <c r="A111" s="159"/>
      <c r="B111" s="159"/>
      <c r="C111" s="159"/>
      <c r="D111" s="159"/>
      <c r="E111" s="159"/>
      <c r="F111" s="159"/>
      <c r="G111" s="159"/>
      <c r="H111" s="159"/>
    </row>
    <row r="112" spans="1:9" ht="47.25" customHeight="1">
      <c r="A112" s="159"/>
      <c r="B112" s="159"/>
      <c r="C112" s="159"/>
      <c r="D112" s="159"/>
      <c r="E112" s="159"/>
      <c r="F112" s="159"/>
      <c r="G112" s="159"/>
      <c r="H112" s="159"/>
    </row>
    <row r="113" spans="1:9" ht="47.25" customHeight="1">
      <c r="A113" s="159"/>
      <c r="B113" s="159"/>
      <c r="C113" s="159"/>
      <c r="D113" s="159"/>
      <c r="E113" s="159"/>
      <c r="F113" s="159"/>
      <c r="G113" s="159"/>
      <c r="H113" s="159"/>
    </row>
    <row r="114" spans="1:9" ht="47.25" customHeight="1">
      <c r="A114" s="159"/>
      <c r="B114" s="159"/>
      <c r="C114" s="159"/>
      <c r="D114" s="159"/>
      <c r="E114" s="159"/>
      <c r="F114" s="159"/>
      <c r="G114" s="159"/>
      <c r="H114" s="159"/>
    </row>
    <row r="115" spans="1:9" ht="51.75" customHeight="1">
      <c r="A115" s="174" t="s">
        <v>454</v>
      </c>
      <c r="B115" s="19" t="s">
        <v>15</v>
      </c>
      <c r="C115" s="109"/>
      <c r="D115" s="67" t="s">
        <v>604</v>
      </c>
      <c r="E115" s="67"/>
      <c r="F115" s="67"/>
      <c r="G115" s="30">
        <f>I115</f>
        <v>159</v>
      </c>
      <c r="H115" s="30">
        <v>2540</v>
      </c>
      <c r="I115">
        <f t="shared" ref="I115:I124" si="23">ROUND(H115*$I$3*1.2*1.45,0)</f>
        <v>159</v>
      </c>
    </row>
    <row r="116" spans="1:9" ht="51.75" customHeight="1">
      <c r="A116" s="174"/>
      <c r="B116" s="19" t="s">
        <v>16</v>
      </c>
      <c r="C116" s="109"/>
      <c r="D116" s="67" t="s">
        <v>605</v>
      </c>
      <c r="E116" s="67"/>
      <c r="F116" s="67"/>
      <c r="G116" s="30">
        <f t="shared" ref="G116:G124" si="24">I116</f>
        <v>184</v>
      </c>
      <c r="H116" s="30">
        <v>2937</v>
      </c>
      <c r="I116">
        <f t="shared" si="23"/>
        <v>184</v>
      </c>
    </row>
    <row r="117" spans="1:9" ht="51.75" customHeight="1">
      <c r="A117" s="174"/>
      <c r="B117" s="19" t="s">
        <v>381</v>
      </c>
      <c r="C117" s="109"/>
      <c r="D117" s="67" t="s">
        <v>606</v>
      </c>
      <c r="E117" s="67"/>
      <c r="F117" s="67"/>
      <c r="G117" s="30">
        <f t="shared" si="24"/>
        <v>159</v>
      </c>
      <c r="H117" s="30">
        <v>2540</v>
      </c>
      <c r="I117">
        <f t="shared" si="23"/>
        <v>159</v>
      </c>
    </row>
    <row r="118" spans="1:9" ht="51.75" customHeight="1">
      <c r="A118" s="174"/>
      <c r="B118" s="19" t="s">
        <v>380</v>
      </c>
      <c r="C118" s="109"/>
      <c r="D118" s="67" t="s">
        <v>607</v>
      </c>
      <c r="E118" s="67"/>
      <c r="F118" s="67"/>
      <c r="G118" s="30">
        <f t="shared" si="24"/>
        <v>184</v>
      </c>
      <c r="H118" s="30">
        <v>2937</v>
      </c>
      <c r="I118">
        <f t="shared" si="23"/>
        <v>184</v>
      </c>
    </row>
    <row r="119" spans="1:9" ht="51.75" customHeight="1">
      <c r="A119" s="174"/>
      <c r="B119" s="38" t="s">
        <v>550</v>
      </c>
      <c r="C119" s="175"/>
      <c r="D119" s="67" t="s">
        <v>608</v>
      </c>
      <c r="E119" s="67"/>
      <c r="F119" s="67"/>
      <c r="G119" s="30">
        <f t="shared" si="24"/>
        <v>161</v>
      </c>
      <c r="H119" s="30">
        <v>2570</v>
      </c>
      <c r="I119">
        <f t="shared" si="23"/>
        <v>161</v>
      </c>
    </row>
    <row r="120" spans="1:9" ht="51.75" customHeight="1">
      <c r="A120" s="174"/>
      <c r="B120" s="19" t="s">
        <v>554</v>
      </c>
      <c r="C120" s="175"/>
      <c r="D120" s="67" t="s">
        <v>609</v>
      </c>
      <c r="E120" s="67"/>
      <c r="F120" s="67"/>
      <c r="G120" s="30">
        <f t="shared" si="24"/>
        <v>186</v>
      </c>
      <c r="H120" s="30">
        <v>2967</v>
      </c>
      <c r="I120">
        <f t="shared" si="23"/>
        <v>186</v>
      </c>
    </row>
    <row r="121" spans="1:9" ht="51.75" customHeight="1">
      <c r="A121" s="174"/>
      <c r="B121" s="38" t="s">
        <v>551</v>
      </c>
      <c r="C121" s="175"/>
      <c r="D121" s="67" t="s">
        <v>610</v>
      </c>
      <c r="E121" s="67"/>
      <c r="F121" s="67"/>
      <c r="G121" s="30">
        <f t="shared" si="24"/>
        <v>161</v>
      </c>
      <c r="H121" s="30">
        <v>2570</v>
      </c>
      <c r="I121">
        <f t="shared" si="23"/>
        <v>161</v>
      </c>
    </row>
    <row r="122" spans="1:9" ht="51.75" customHeight="1">
      <c r="A122" s="174"/>
      <c r="B122" s="38" t="s">
        <v>556</v>
      </c>
      <c r="C122" s="175"/>
      <c r="D122" s="67" t="s">
        <v>611</v>
      </c>
      <c r="E122" s="67"/>
      <c r="F122" s="67"/>
      <c r="G122" s="30">
        <f t="shared" si="24"/>
        <v>186</v>
      </c>
      <c r="H122" s="30">
        <v>2967</v>
      </c>
      <c r="I122">
        <f t="shared" si="23"/>
        <v>186</v>
      </c>
    </row>
    <row r="123" spans="1:9" ht="51.75" customHeight="1">
      <c r="A123" s="187" t="s">
        <v>455</v>
      </c>
      <c r="B123" s="19" t="s">
        <v>17</v>
      </c>
      <c r="C123" s="109"/>
      <c r="D123" s="67" t="s">
        <v>612</v>
      </c>
      <c r="E123" s="67"/>
      <c r="F123" s="67"/>
      <c r="G123" s="30">
        <f t="shared" si="24"/>
        <v>255</v>
      </c>
      <c r="H123" s="30">
        <v>4078</v>
      </c>
      <c r="I123">
        <f t="shared" si="23"/>
        <v>255</v>
      </c>
    </row>
    <row r="124" spans="1:9" ht="51.75" customHeight="1">
      <c r="A124" s="188"/>
      <c r="B124" s="40" t="s">
        <v>18</v>
      </c>
      <c r="C124" s="189"/>
      <c r="D124" s="158" t="s">
        <v>613</v>
      </c>
      <c r="E124" s="158"/>
      <c r="F124" s="158"/>
      <c r="G124" s="30">
        <f t="shared" si="24"/>
        <v>283</v>
      </c>
      <c r="H124" s="41">
        <v>4514</v>
      </c>
      <c r="I124">
        <f t="shared" si="23"/>
        <v>283</v>
      </c>
    </row>
    <row r="125" spans="1:9" ht="85.5" customHeight="1">
      <c r="A125" s="186" t="s">
        <v>694</v>
      </c>
      <c r="B125" s="111"/>
      <c r="C125" s="111"/>
      <c r="D125" s="111"/>
      <c r="E125" s="111"/>
      <c r="F125" s="111"/>
      <c r="G125" s="111"/>
      <c r="H125" s="111"/>
    </row>
    <row r="126" spans="1:9" ht="41.25" customHeight="1">
      <c r="A126" s="177" t="s">
        <v>695</v>
      </c>
      <c r="B126" s="178"/>
      <c r="C126" s="178"/>
      <c r="D126" s="178"/>
      <c r="E126" s="178"/>
      <c r="F126" s="178"/>
      <c r="G126" s="178"/>
      <c r="H126" s="178"/>
    </row>
    <row r="127" spans="1:9" ht="41.25" customHeight="1">
      <c r="A127" s="177"/>
      <c r="B127" s="178"/>
      <c r="C127" s="178"/>
      <c r="D127" s="178"/>
      <c r="E127" s="178"/>
      <c r="F127" s="178"/>
      <c r="G127" s="178"/>
      <c r="H127" s="178"/>
    </row>
    <row r="128" spans="1:9" ht="41.25" customHeight="1">
      <c r="A128" s="177"/>
      <c r="B128" s="178"/>
      <c r="C128" s="178"/>
      <c r="D128" s="178"/>
      <c r="E128" s="178"/>
      <c r="F128" s="178"/>
      <c r="G128" s="178"/>
      <c r="H128" s="178"/>
    </row>
    <row r="129" spans="1:9" ht="41.25" customHeight="1">
      <c r="A129" s="177"/>
      <c r="B129" s="178"/>
      <c r="C129" s="178"/>
      <c r="D129" s="178"/>
      <c r="E129" s="178"/>
      <c r="F129" s="178"/>
      <c r="G129" s="178"/>
      <c r="H129" s="178"/>
    </row>
    <row r="130" spans="1:9" ht="41.25" customHeight="1">
      <c r="A130" s="177"/>
      <c r="B130" s="178"/>
      <c r="C130" s="178"/>
      <c r="D130" s="178"/>
      <c r="E130" s="178"/>
      <c r="F130" s="178"/>
      <c r="G130" s="178"/>
      <c r="H130" s="178"/>
    </row>
    <row r="131" spans="1:9" ht="41.25" customHeight="1">
      <c r="A131" s="177"/>
      <c r="B131" s="178"/>
      <c r="C131" s="178"/>
      <c r="D131" s="178"/>
      <c r="E131" s="178"/>
      <c r="F131" s="178"/>
      <c r="G131" s="178"/>
      <c r="H131" s="178"/>
    </row>
    <row r="132" spans="1:9" ht="41.25" customHeight="1">
      <c r="A132" s="179"/>
      <c r="B132" s="180"/>
      <c r="C132" s="180"/>
      <c r="D132" s="180"/>
      <c r="E132" s="180"/>
      <c r="F132" s="180"/>
      <c r="G132" s="180"/>
      <c r="H132" s="180"/>
    </row>
    <row r="133" spans="1:9">
      <c r="A133" s="176" t="s">
        <v>696</v>
      </c>
      <c r="B133" s="171" t="s">
        <v>15</v>
      </c>
      <c r="C133" s="152"/>
      <c r="D133" s="151" t="s">
        <v>697</v>
      </c>
      <c r="E133" s="151"/>
      <c r="F133" s="151"/>
      <c r="G133" s="455">
        <f>I133</f>
        <v>264</v>
      </c>
      <c r="H133" s="115">
        <v>4213</v>
      </c>
      <c r="I133">
        <f t="shared" ref="I133:I196" si="25">ROUND(H133*$I$3*1.2*1.45,0)</f>
        <v>264</v>
      </c>
    </row>
    <row r="134" spans="1:9">
      <c r="A134" s="74"/>
      <c r="B134" s="172"/>
      <c r="C134" s="136"/>
      <c r="D134" s="151"/>
      <c r="E134" s="151"/>
      <c r="F134" s="151"/>
      <c r="G134" s="245"/>
      <c r="H134" s="115"/>
      <c r="I134">
        <f t="shared" si="25"/>
        <v>0</v>
      </c>
    </row>
    <row r="135" spans="1:9">
      <c r="A135" s="74"/>
      <c r="B135" s="172"/>
      <c r="C135" s="136"/>
      <c r="D135" s="151"/>
      <c r="E135" s="151"/>
      <c r="F135" s="151"/>
      <c r="G135" s="245"/>
      <c r="H135" s="115"/>
      <c r="I135">
        <f t="shared" si="25"/>
        <v>0</v>
      </c>
    </row>
    <row r="136" spans="1:9">
      <c r="A136" s="74"/>
      <c r="B136" s="173"/>
      <c r="C136" s="136"/>
      <c r="D136" s="151"/>
      <c r="E136" s="151"/>
      <c r="F136" s="151"/>
      <c r="G136" s="231"/>
      <c r="H136" s="115"/>
      <c r="I136">
        <f t="shared" si="25"/>
        <v>0</v>
      </c>
    </row>
    <row r="137" spans="1:9">
      <c r="A137" s="74"/>
      <c r="B137" s="171" t="s">
        <v>16</v>
      </c>
      <c r="C137" s="136"/>
      <c r="D137" s="151" t="s">
        <v>698</v>
      </c>
      <c r="E137" s="151"/>
      <c r="F137" s="151"/>
      <c r="G137" s="455">
        <f t="shared" ref="G137:G168" si="26">I137</f>
        <v>287</v>
      </c>
      <c r="H137" s="115">
        <v>4589</v>
      </c>
      <c r="I137">
        <f t="shared" si="25"/>
        <v>287</v>
      </c>
    </row>
    <row r="138" spans="1:9">
      <c r="A138" s="74"/>
      <c r="B138" s="172"/>
      <c r="C138" s="136"/>
      <c r="D138" s="151"/>
      <c r="E138" s="151"/>
      <c r="F138" s="151"/>
      <c r="G138" s="245"/>
      <c r="H138" s="115"/>
      <c r="I138">
        <f t="shared" si="25"/>
        <v>0</v>
      </c>
    </row>
    <row r="139" spans="1:9">
      <c r="A139" s="74"/>
      <c r="B139" s="172"/>
      <c r="C139" s="136"/>
      <c r="D139" s="151"/>
      <c r="E139" s="151"/>
      <c r="F139" s="151"/>
      <c r="G139" s="245"/>
      <c r="H139" s="115"/>
      <c r="I139">
        <f t="shared" si="25"/>
        <v>0</v>
      </c>
    </row>
    <row r="140" spans="1:9">
      <c r="A140" s="74"/>
      <c r="B140" s="173"/>
      <c r="C140" s="136"/>
      <c r="D140" s="151"/>
      <c r="E140" s="151"/>
      <c r="F140" s="151"/>
      <c r="G140" s="231"/>
      <c r="H140" s="115"/>
      <c r="I140">
        <f t="shared" si="25"/>
        <v>0</v>
      </c>
    </row>
    <row r="141" spans="1:9" ht="17.25" customHeight="1">
      <c r="A141" s="74"/>
      <c r="B141" s="171" t="s">
        <v>441</v>
      </c>
      <c r="C141" s="136"/>
      <c r="D141" s="151" t="s">
        <v>697</v>
      </c>
      <c r="E141" s="151"/>
      <c r="F141" s="151"/>
      <c r="G141" s="455">
        <f t="shared" ref="G141:G172" si="27">I141</f>
        <v>264</v>
      </c>
      <c r="H141" s="115">
        <v>4213</v>
      </c>
      <c r="I141">
        <f t="shared" si="25"/>
        <v>264</v>
      </c>
    </row>
    <row r="142" spans="1:9">
      <c r="A142" s="74"/>
      <c r="B142" s="172"/>
      <c r="C142" s="136"/>
      <c r="D142" s="151"/>
      <c r="E142" s="151"/>
      <c r="F142" s="151"/>
      <c r="G142" s="245"/>
      <c r="H142" s="115"/>
      <c r="I142">
        <f t="shared" si="25"/>
        <v>0</v>
      </c>
    </row>
    <row r="143" spans="1:9">
      <c r="A143" s="74"/>
      <c r="B143" s="172"/>
      <c r="C143" s="136"/>
      <c r="D143" s="151"/>
      <c r="E143" s="151"/>
      <c r="F143" s="151"/>
      <c r="G143" s="245"/>
      <c r="H143" s="115"/>
      <c r="I143">
        <f t="shared" si="25"/>
        <v>0</v>
      </c>
    </row>
    <row r="144" spans="1:9">
      <c r="A144" s="74"/>
      <c r="B144" s="173"/>
      <c r="C144" s="136"/>
      <c r="D144" s="151"/>
      <c r="E144" s="151"/>
      <c r="F144" s="151"/>
      <c r="G144" s="231"/>
      <c r="H144" s="115"/>
      <c r="I144">
        <f t="shared" si="25"/>
        <v>0</v>
      </c>
    </row>
    <row r="145" spans="1:9">
      <c r="A145" s="74"/>
      <c r="B145" s="171" t="s">
        <v>442</v>
      </c>
      <c r="C145" s="136"/>
      <c r="D145" s="151" t="s">
        <v>698</v>
      </c>
      <c r="E145" s="151"/>
      <c r="F145" s="151"/>
      <c r="G145" s="455">
        <f t="shared" ref="G145:G176" si="28">I145</f>
        <v>287</v>
      </c>
      <c r="H145" s="115">
        <v>4589</v>
      </c>
      <c r="I145">
        <f t="shared" si="25"/>
        <v>287</v>
      </c>
    </row>
    <row r="146" spans="1:9">
      <c r="A146" s="74"/>
      <c r="B146" s="172"/>
      <c r="C146" s="136"/>
      <c r="D146" s="151"/>
      <c r="E146" s="151"/>
      <c r="F146" s="151"/>
      <c r="G146" s="245"/>
      <c r="H146" s="115"/>
      <c r="I146">
        <f t="shared" si="25"/>
        <v>0</v>
      </c>
    </row>
    <row r="147" spans="1:9">
      <c r="A147" s="74"/>
      <c r="B147" s="172"/>
      <c r="C147" s="136"/>
      <c r="D147" s="151"/>
      <c r="E147" s="151"/>
      <c r="F147" s="151"/>
      <c r="G147" s="245"/>
      <c r="H147" s="115"/>
      <c r="I147">
        <f t="shared" si="25"/>
        <v>0</v>
      </c>
    </row>
    <row r="148" spans="1:9">
      <c r="A148" s="74"/>
      <c r="B148" s="173"/>
      <c r="C148" s="136"/>
      <c r="D148" s="151"/>
      <c r="E148" s="151"/>
      <c r="F148" s="151"/>
      <c r="G148" s="231"/>
      <c r="H148" s="115"/>
      <c r="I148">
        <f t="shared" si="25"/>
        <v>0</v>
      </c>
    </row>
    <row r="149" spans="1:9">
      <c r="A149" s="74"/>
      <c r="B149" s="171" t="s">
        <v>381</v>
      </c>
      <c r="C149" s="136"/>
      <c r="D149" s="151" t="s">
        <v>699</v>
      </c>
      <c r="E149" s="151"/>
      <c r="F149" s="151"/>
      <c r="G149" s="455">
        <f t="shared" ref="G149:G180" si="29">I149</f>
        <v>263</v>
      </c>
      <c r="H149" s="115">
        <v>4200</v>
      </c>
      <c r="I149">
        <f t="shared" si="25"/>
        <v>263</v>
      </c>
    </row>
    <row r="150" spans="1:9">
      <c r="A150" s="74"/>
      <c r="B150" s="172"/>
      <c r="C150" s="136"/>
      <c r="D150" s="151"/>
      <c r="E150" s="151"/>
      <c r="F150" s="151"/>
      <c r="G150" s="245"/>
      <c r="H150" s="115"/>
      <c r="I150">
        <f t="shared" si="25"/>
        <v>0</v>
      </c>
    </row>
    <row r="151" spans="1:9">
      <c r="A151" s="74"/>
      <c r="B151" s="172"/>
      <c r="C151" s="136"/>
      <c r="D151" s="151"/>
      <c r="E151" s="151"/>
      <c r="F151" s="151"/>
      <c r="G151" s="245"/>
      <c r="H151" s="115"/>
      <c r="I151">
        <f t="shared" si="25"/>
        <v>0</v>
      </c>
    </row>
    <row r="152" spans="1:9">
      <c r="A152" s="74"/>
      <c r="B152" s="173"/>
      <c r="C152" s="136"/>
      <c r="D152" s="151"/>
      <c r="E152" s="151"/>
      <c r="F152" s="151"/>
      <c r="G152" s="231"/>
      <c r="H152" s="115"/>
      <c r="I152">
        <f t="shared" si="25"/>
        <v>0</v>
      </c>
    </row>
    <row r="153" spans="1:9">
      <c r="A153" s="74"/>
      <c r="B153" s="171" t="s">
        <v>380</v>
      </c>
      <c r="C153" s="136"/>
      <c r="D153" s="151" t="s">
        <v>700</v>
      </c>
      <c r="E153" s="151"/>
      <c r="F153" s="151"/>
      <c r="G153" s="455">
        <f t="shared" ref="G153:G184" si="30">I153</f>
        <v>287</v>
      </c>
      <c r="H153" s="115">
        <v>4577</v>
      </c>
      <c r="I153">
        <f t="shared" si="25"/>
        <v>287</v>
      </c>
    </row>
    <row r="154" spans="1:9">
      <c r="A154" s="74"/>
      <c r="B154" s="172"/>
      <c r="C154" s="136"/>
      <c r="D154" s="151"/>
      <c r="E154" s="151"/>
      <c r="F154" s="151"/>
      <c r="G154" s="245"/>
      <c r="H154" s="115"/>
      <c r="I154">
        <f t="shared" si="25"/>
        <v>0</v>
      </c>
    </row>
    <row r="155" spans="1:9">
      <c r="A155" s="74"/>
      <c r="B155" s="172"/>
      <c r="C155" s="136"/>
      <c r="D155" s="151"/>
      <c r="E155" s="151"/>
      <c r="F155" s="151"/>
      <c r="G155" s="245"/>
      <c r="H155" s="115"/>
      <c r="I155">
        <f t="shared" si="25"/>
        <v>0</v>
      </c>
    </row>
    <row r="156" spans="1:9">
      <c r="A156" s="74"/>
      <c r="B156" s="173"/>
      <c r="C156" s="136"/>
      <c r="D156" s="151"/>
      <c r="E156" s="151"/>
      <c r="F156" s="151"/>
      <c r="G156" s="231"/>
      <c r="H156" s="115"/>
      <c r="I156">
        <f t="shared" si="25"/>
        <v>0</v>
      </c>
    </row>
    <row r="157" spans="1:9">
      <c r="A157" s="74"/>
      <c r="B157" s="171" t="s">
        <v>701</v>
      </c>
      <c r="C157" s="136"/>
      <c r="D157" s="151" t="s">
        <v>700</v>
      </c>
      <c r="E157" s="151"/>
      <c r="F157" s="151"/>
      <c r="G157" s="455">
        <f t="shared" ref="G157:G188" si="31">I157</f>
        <v>289</v>
      </c>
      <c r="H157" s="115">
        <v>4619</v>
      </c>
      <c r="I157">
        <f t="shared" si="25"/>
        <v>289</v>
      </c>
    </row>
    <row r="158" spans="1:9">
      <c r="A158" s="74"/>
      <c r="B158" s="172"/>
      <c r="C158" s="136"/>
      <c r="D158" s="151"/>
      <c r="E158" s="151"/>
      <c r="F158" s="151"/>
      <c r="G158" s="245"/>
      <c r="H158" s="115"/>
      <c r="I158">
        <f t="shared" si="25"/>
        <v>0</v>
      </c>
    </row>
    <row r="159" spans="1:9">
      <c r="A159" s="74"/>
      <c r="B159" s="172"/>
      <c r="C159" s="136"/>
      <c r="D159" s="151"/>
      <c r="E159" s="151"/>
      <c r="F159" s="151"/>
      <c r="G159" s="245"/>
      <c r="H159" s="115"/>
      <c r="I159">
        <f t="shared" si="25"/>
        <v>0</v>
      </c>
    </row>
    <row r="160" spans="1:9">
      <c r="A160" s="74"/>
      <c r="B160" s="173"/>
      <c r="C160" s="136"/>
      <c r="D160" s="151"/>
      <c r="E160" s="151"/>
      <c r="F160" s="151"/>
      <c r="G160" s="231"/>
      <c r="H160" s="115"/>
      <c r="I160">
        <f t="shared" si="25"/>
        <v>0</v>
      </c>
    </row>
    <row r="161" spans="1:9">
      <c r="A161" s="74"/>
      <c r="B161" s="171" t="s">
        <v>702</v>
      </c>
      <c r="C161" s="136"/>
      <c r="D161" s="151" t="s">
        <v>699</v>
      </c>
      <c r="E161" s="151"/>
      <c r="F161" s="151"/>
      <c r="G161" s="455">
        <f t="shared" ref="G161:G208" si="32">I161</f>
        <v>263</v>
      </c>
      <c r="H161" s="115">
        <v>4200</v>
      </c>
      <c r="I161">
        <f t="shared" si="25"/>
        <v>263</v>
      </c>
    </row>
    <row r="162" spans="1:9">
      <c r="A162" s="74"/>
      <c r="B162" s="172"/>
      <c r="C162" s="136"/>
      <c r="D162" s="151"/>
      <c r="E162" s="151"/>
      <c r="F162" s="151"/>
      <c r="G162" s="245"/>
      <c r="H162" s="115"/>
      <c r="I162">
        <f t="shared" si="25"/>
        <v>0</v>
      </c>
    </row>
    <row r="163" spans="1:9">
      <c r="A163" s="74"/>
      <c r="B163" s="172"/>
      <c r="C163" s="136"/>
      <c r="D163" s="151"/>
      <c r="E163" s="151"/>
      <c r="F163" s="151"/>
      <c r="G163" s="245"/>
      <c r="H163" s="115"/>
      <c r="I163">
        <f t="shared" si="25"/>
        <v>0</v>
      </c>
    </row>
    <row r="164" spans="1:9">
      <c r="A164" s="74"/>
      <c r="B164" s="173"/>
      <c r="C164" s="136"/>
      <c r="D164" s="151"/>
      <c r="E164" s="151"/>
      <c r="F164" s="151"/>
      <c r="G164" s="231"/>
      <c r="H164" s="115"/>
      <c r="I164">
        <f t="shared" si="25"/>
        <v>0</v>
      </c>
    </row>
    <row r="165" spans="1:9" ht="15" customHeight="1">
      <c r="A165" s="74"/>
      <c r="B165" s="171" t="s">
        <v>703</v>
      </c>
      <c r="C165" s="136"/>
      <c r="D165" s="151" t="s">
        <v>700</v>
      </c>
      <c r="E165" s="151"/>
      <c r="F165" s="151"/>
      <c r="G165" s="455">
        <f t="shared" ref="G165:G208" si="33">I165</f>
        <v>287</v>
      </c>
      <c r="H165" s="115">
        <v>4577</v>
      </c>
      <c r="I165">
        <f t="shared" si="25"/>
        <v>287</v>
      </c>
    </row>
    <row r="166" spans="1:9">
      <c r="A166" s="74"/>
      <c r="B166" s="172"/>
      <c r="C166" s="136"/>
      <c r="D166" s="151"/>
      <c r="E166" s="151"/>
      <c r="F166" s="151"/>
      <c r="G166" s="245"/>
      <c r="H166" s="115"/>
      <c r="I166">
        <f t="shared" si="25"/>
        <v>0</v>
      </c>
    </row>
    <row r="167" spans="1:9">
      <c r="A167" s="74"/>
      <c r="B167" s="172"/>
      <c r="C167" s="136"/>
      <c r="D167" s="151"/>
      <c r="E167" s="151"/>
      <c r="F167" s="151"/>
      <c r="G167" s="245"/>
      <c r="H167" s="115"/>
      <c r="I167">
        <f t="shared" si="25"/>
        <v>0</v>
      </c>
    </row>
    <row r="168" spans="1:9">
      <c r="A168" s="74"/>
      <c r="B168" s="173"/>
      <c r="C168" s="137"/>
      <c r="D168" s="151"/>
      <c r="E168" s="151"/>
      <c r="F168" s="151"/>
      <c r="G168" s="231"/>
      <c r="H168" s="115"/>
      <c r="I168">
        <f t="shared" si="25"/>
        <v>0</v>
      </c>
    </row>
    <row r="169" spans="1:9" ht="15" customHeight="1">
      <c r="A169" s="74"/>
      <c r="B169" s="171" t="s">
        <v>443</v>
      </c>
      <c r="C169" s="152"/>
      <c r="D169" s="151" t="s">
        <v>704</v>
      </c>
      <c r="E169" s="151"/>
      <c r="F169" s="151"/>
      <c r="G169" s="455">
        <f t="shared" ref="G169:G208" si="34">I169</f>
        <v>317</v>
      </c>
      <c r="H169" s="115">
        <v>5067</v>
      </c>
      <c r="I169">
        <f t="shared" si="25"/>
        <v>317</v>
      </c>
    </row>
    <row r="170" spans="1:9">
      <c r="A170" s="74"/>
      <c r="B170" s="172"/>
      <c r="C170" s="136"/>
      <c r="D170" s="151"/>
      <c r="E170" s="151"/>
      <c r="F170" s="151"/>
      <c r="G170" s="245"/>
      <c r="H170" s="115"/>
      <c r="I170">
        <f t="shared" si="25"/>
        <v>0</v>
      </c>
    </row>
    <row r="171" spans="1:9">
      <c r="A171" s="74"/>
      <c r="B171" s="172"/>
      <c r="C171" s="136"/>
      <c r="D171" s="151"/>
      <c r="E171" s="151"/>
      <c r="F171" s="151"/>
      <c r="G171" s="245"/>
      <c r="H171" s="115"/>
      <c r="I171">
        <f t="shared" si="25"/>
        <v>0</v>
      </c>
    </row>
    <row r="172" spans="1:9">
      <c r="A172" s="74"/>
      <c r="B172" s="173"/>
      <c r="C172" s="136"/>
      <c r="D172" s="151"/>
      <c r="E172" s="151"/>
      <c r="F172" s="151"/>
      <c r="G172" s="231"/>
      <c r="H172" s="115"/>
      <c r="I172">
        <f t="shared" si="25"/>
        <v>0</v>
      </c>
    </row>
    <row r="173" spans="1:9" ht="15" customHeight="1">
      <c r="A173" s="74"/>
      <c r="B173" s="171" t="s">
        <v>444</v>
      </c>
      <c r="C173" s="136"/>
      <c r="D173" s="151" t="s">
        <v>705</v>
      </c>
      <c r="E173" s="151"/>
      <c r="F173" s="151"/>
      <c r="G173" s="455">
        <f t="shared" ref="G173:G208" si="35">I173</f>
        <v>335</v>
      </c>
      <c r="H173" s="115">
        <v>5354</v>
      </c>
      <c r="I173">
        <f t="shared" si="25"/>
        <v>335</v>
      </c>
    </row>
    <row r="174" spans="1:9">
      <c r="A174" s="74"/>
      <c r="B174" s="172"/>
      <c r="C174" s="136"/>
      <c r="D174" s="151"/>
      <c r="E174" s="151"/>
      <c r="F174" s="151"/>
      <c r="G174" s="245"/>
      <c r="H174" s="115"/>
      <c r="I174">
        <f t="shared" si="25"/>
        <v>0</v>
      </c>
    </row>
    <row r="175" spans="1:9">
      <c r="A175" s="74"/>
      <c r="B175" s="172"/>
      <c r="C175" s="136"/>
      <c r="D175" s="151"/>
      <c r="E175" s="151"/>
      <c r="F175" s="151"/>
      <c r="G175" s="245"/>
      <c r="H175" s="115"/>
      <c r="I175">
        <f t="shared" si="25"/>
        <v>0</v>
      </c>
    </row>
    <row r="176" spans="1:9">
      <c r="A176" s="74"/>
      <c r="B176" s="173"/>
      <c r="C176" s="136"/>
      <c r="D176" s="151"/>
      <c r="E176" s="151"/>
      <c r="F176" s="151"/>
      <c r="G176" s="231"/>
      <c r="H176" s="115"/>
      <c r="I176">
        <f t="shared" si="25"/>
        <v>0</v>
      </c>
    </row>
    <row r="177" spans="1:9" ht="15" customHeight="1">
      <c r="A177" s="74"/>
      <c r="B177" s="171" t="s">
        <v>706</v>
      </c>
      <c r="C177" s="136"/>
      <c r="D177" s="151" t="s">
        <v>707</v>
      </c>
      <c r="E177" s="151"/>
      <c r="F177" s="151"/>
      <c r="G177" s="455">
        <f t="shared" ref="G177:G208" si="36">I177</f>
        <v>335</v>
      </c>
      <c r="H177" s="115">
        <v>5341</v>
      </c>
      <c r="I177">
        <f t="shared" si="25"/>
        <v>335</v>
      </c>
    </row>
    <row r="178" spans="1:9">
      <c r="A178" s="74"/>
      <c r="B178" s="172"/>
      <c r="C178" s="136"/>
      <c r="D178" s="151"/>
      <c r="E178" s="151"/>
      <c r="F178" s="151"/>
      <c r="G178" s="245"/>
      <c r="H178" s="115"/>
      <c r="I178">
        <f t="shared" si="25"/>
        <v>0</v>
      </c>
    </row>
    <row r="179" spans="1:9">
      <c r="A179" s="74"/>
      <c r="B179" s="172"/>
      <c r="C179" s="136"/>
      <c r="D179" s="151"/>
      <c r="E179" s="151"/>
      <c r="F179" s="151"/>
      <c r="G179" s="245"/>
      <c r="H179" s="115"/>
      <c r="I179">
        <f t="shared" si="25"/>
        <v>0</v>
      </c>
    </row>
    <row r="180" spans="1:9">
      <c r="A180" s="74"/>
      <c r="B180" s="173"/>
      <c r="C180" s="136"/>
      <c r="D180" s="151"/>
      <c r="E180" s="151"/>
      <c r="F180" s="151"/>
      <c r="G180" s="231"/>
      <c r="H180" s="115"/>
      <c r="I180">
        <f t="shared" si="25"/>
        <v>0</v>
      </c>
    </row>
    <row r="181" spans="1:9">
      <c r="A181" s="74"/>
      <c r="B181" s="171" t="s">
        <v>550</v>
      </c>
      <c r="C181" s="152"/>
      <c r="D181" s="151" t="s">
        <v>708</v>
      </c>
      <c r="E181" s="151"/>
      <c r="F181" s="151"/>
      <c r="G181" s="455">
        <f t="shared" ref="G181:G208" si="37">I181</f>
        <v>266</v>
      </c>
      <c r="H181" s="115">
        <v>4247</v>
      </c>
      <c r="I181">
        <f t="shared" si="25"/>
        <v>266</v>
      </c>
    </row>
    <row r="182" spans="1:9">
      <c r="A182" s="74"/>
      <c r="B182" s="172"/>
      <c r="C182" s="136"/>
      <c r="D182" s="151"/>
      <c r="E182" s="151"/>
      <c r="F182" s="151"/>
      <c r="G182" s="245"/>
      <c r="H182" s="115"/>
      <c r="I182">
        <f t="shared" si="25"/>
        <v>0</v>
      </c>
    </row>
    <row r="183" spans="1:9">
      <c r="A183" s="74"/>
      <c r="B183" s="172"/>
      <c r="C183" s="136"/>
      <c r="D183" s="151"/>
      <c r="E183" s="151"/>
      <c r="F183" s="151"/>
      <c r="G183" s="245"/>
      <c r="H183" s="115"/>
      <c r="I183">
        <f t="shared" si="25"/>
        <v>0</v>
      </c>
    </row>
    <row r="184" spans="1:9">
      <c r="A184" s="74"/>
      <c r="B184" s="173"/>
      <c r="C184" s="136"/>
      <c r="D184" s="151"/>
      <c r="E184" s="151"/>
      <c r="F184" s="151"/>
      <c r="G184" s="231"/>
      <c r="H184" s="115"/>
      <c r="I184">
        <f t="shared" si="25"/>
        <v>0</v>
      </c>
    </row>
    <row r="185" spans="1:9" ht="15" customHeight="1">
      <c r="A185" s="74"/>
      <c r="B185" s="171" t="s">
        <v>554</v>
      </c>
      <c r="C185" s="136"/>
      <c r="D185" s="151" t="s">
        <v>709</v>
      </c>
      <c r="E185" s="151"/>
      <c r="F185" s="151"/>
      <c r="G185" s="455">
        <f t="shared" ref="G185:G208" si="38">I185</f>
        <v>290</v>
      </c>
      <c r="H185" s="115">
        <v>4624</v>
      </c>
      <c r="I185">
        <f t="shared" si="25"/>
        <v>290</v>
      </c>
    </row>
    <row r="186" spans="1:9" ht="15" customHeight="1">
      <c r="A186" s="74"/>
      <c r="B186" s="172"/>
      <c r="C186" s="136"/>
      <c r="D186" s="151"/>
      <c r="E186" s="151"/>
      <c r="F186" s="151"/>
      <c r="G186" s="245"/>
      <c r="H186" s="115"/>
      <c r="I186">
        <f t="shared" si="25"/>
        <v>0</v>
      </c>
    </row>
    <row r="187" spans="1:9" ht="15" customHeight="1">
      <c r="A187" s="74"/>
      <c r="B187" s="172"/>
      <c r="C187" s="136"/>
      <c r="D187" s="151"/>
      <c r="E187" s="151"/>
      <c r="F187" s="151"/>
      <c r="G187" s="245"/>
      <c r="H187" s="115"/>
      <c r="I187">
        <f t="shared" si="25"/>
        <v>0</v>
      </c>
    </row>
    <row r="188" spans="1:9" ht="15" customHeight="1">
      <c r="A188" s="74"/>
      <c r="B188" s="173"/>
      <c r="C188" s="136"/>
      <c r="D188" s="151"/>
      <c r="E188" s="151"/>
      <c r="F188" s="151"/>
      <c r="G188" s="231"/>
      <c r="H188" s="115"/>
      <c r="I188">
        <f t="shared" si="25"/>
        <v>0</v>
      </c>
    </row>
    <row r="189" spans="1:9">
      <c r="A189" s="74"/>
      <c r="B189" s="171" t="s">
        <v>551</v>
      </c>
      <c r="C189" s="136"/>
      <c r="D189" s="151" t="s">
        <v>710</v>
      </c>
      <c r="E189" s="151"/>
      <c r="F189" s="151"/>
      <c r="G189" s="455">
        <f t="shared" ref="G189:G208" si="39">I189</f>
        <v>265</v>
      </c>
      <c r="H189" s="115">
        <v>4235</v>
      </c>
      <c r="I189">
        <f t="shared" si="25"/>
        <v>265</v>
      </c>
    </row>
    <row r="190" spans="1:9">
      <c r="A190" s="74"/>
      <c r="B190" s="172"/>
      <c r="C190" s="136"/>
      <c r="D190" s="151"/>
      <c r="E190" s="151"/>
      <c r="F190" s="151"/>
      <c r="G190" s="245"/>
      <c r="H190" s="115"/>
      <c r="I190">
        <f t="shared" si="25"/>
        <v>0</v>
      </c>
    </row>
    <row r="191" spans="1:9">
      <c r="A191" s="74"/>
      <c r="B191" s="172"/>
      <c r="C191" s="136"/>
      <c r="D191" s="151"/>
      <c r="E191" s="151"/>
      <c r="F191" s="151"/>
      <c r="G191" s="245"/>
      <c r="H191" s="115"/>
      <c r="I191">
        <f t="shared" si="25"/>
        <v>0</v>
      </c>
    </row>
    <row r="192" spans="1:9">
      <c r="A192" s="74"/>
      <c r="B192" s="173"/>
      <c r="C192" s="136"/>
      <c r="D192" s="151"/>
      <c r="E192" s="151"/>
      <c r="F192" s="151"/>
      <c r="G192" s="231"/>
      <c r="H192" s="115"/>
      <c r="I192">
        <f t="shared" si="25"/>
        <v>0</v>
      </c>
    </row>
    <row r="193" spans="1:9">
      <c r="A193" s="74"/>
      <c r="B193" s="171" t="s">
        <v>556</v>
      </c>
      <c r="C193" s="136"/>
      <c r="D193" s="151" t="s">
        <v>711</v>
      </c>
      <c r="E193" s="151"/>
      <c r="F193" s="151"/>
      <c r="G193" s="455">
        <f t="shared" ref="G193:G208" si="40">I193</f>
        <v>289</v>
      </c>
      <c r="H193" s="115">
        <v>4610</v>
      </c>
      <c r="I193">
        <f t="shared" si="25"/>
        <v>289</v>
      </c>
    </row>
    <row r="194" spans="1:9">
      <c r="A194" s="74"/>
      <c r="B194" s="172"/>
      <c r="C194" s="136"/>
      <c r="D194" s="151"/>
      <c r="E194" s="151"/>
      <c r="F194" s="151"/>
      <c r="G194" s="245"/>
      <c r="H194" s="115"/>
      <c r="I194">
        <f t="shared" si="25"/>
        <v>0</v>
      </c>
    </row>
    <row r="195" spans="1:9">
      <c r="A195" s="74"/>
      <c r="B195" s="172"/>
      <c r="C195" s="136"/>
      <c r="D195" s="151"/>
      <c r="E195" s="151"/>
      <c r="F195" s="151"/>
      <c r="G195" s="245"/>
      <c r="H195" s="115"/>
      <c r="I195">
        <f t="shared" si="25"/>
        <v>0</v>
      </c>
    </row>
    <row r="196" spans="1:9">
      <c r="A196" s="75"/>
      <c r="B196" s="173"/>
      <c r="C196" s="137"/>
      <c r="D196" s="151"/>
      <c r="E196" s="151"/>
      <c r="F196" s="151"/>
      <c r="G196" s="231"/>
      <c r="H196" s="115"/>
      <c r="I196">
        <f t="shared" si="25"/>
        <v>0</v>
      </c>
    </row>
    <row r="197" spans="1:9">
      <c r="A197" s="176" t="s">
        <v>712</v>
      </c>
      <c r="B197" s="171" t="s">
        <v>558</v>
      </c>
      <c r="C197" s="152"/>
      <c r="D197" s="151" t="s">
        <v>614</v>
      </c>
      <c r="E197" s="151"/>
      <c r="F197" s="151"/>
      <c r="G197" s="455">
        <f t="shared" ref="G197:G208" si="41">I197</f>
        <v>388</v>
      </c>
      <c r="H197" s="115">
        <v>6191</v>
      </c>
      <c r="I197">
        <f t="shared" ref="I197:I208" si="42">ROUND(H197*$I$3*1.2*1.45,0)</f>
        <v>388</v>
      </c>
    </row>
    <row r="198" spans="1:9">
      <c r="A198" s="74"/>
      <c r="B198" s="172"/>
      <c r="C198" s="136"/>
      <c r="D198" s="151"/>
      <c r="E198" s="151"/>
      <c r="F198" s="151"/>
      <c r="G198" s="245"/>
      <c r="H198" s="115"/>
      <c r="I198">
        <f t="shared" si="42"/>
        <v>0</v>
      </c>
    </row>
    <row r="199" spans="1:9">
      <c r="A199" s="74"/>
      <c r="B199" s="172"/>
      <c r="C199" s="136"/>
      <c r="D199" s="151"/>
      <c r="E199" s="151"/>
      <c r="F199" s="151"/>
      <c r="G199" s="245"/>
      <c r="H199" s="115"/>
      <c r="I199">
        <f t="shared" si="42"/>
        <v>0</v>
      </c>
    </row>
    <row r="200" spans="1:9">
      <c r="A200" s="74"/>
      <c r="B200" s="173"/>
      <c r="C200" s="136"/>
      <c r="D200" s="151"/>
      <c r="E200" s="151"/>
      <c r="F200" s="151"/>
      <c r="G200" s="231"/>
      <c r="H200" s="115"/>
      <c r="I200">
        <f t="shared" si="42"/>
        <v>0</v>
      </c>
    </row>
    <row r="201" spans="1:9">
      <c r="A201" s="74"/>
      <c r="B201" s="171" t="s">
        <v>559</v>
      </c>
      <c r="C201" s="136"/>
      <c r="D201" s="151" t="s">
        <v>713</v>
      </c>
      <c r="E201" s="151"/>
      <c r="F201" s="151"/>
      <c r="G201" s="455">
        <f t="shared" ref="G201:G208" si="43">I201</f>
        <v>369</v>
      </c>
      <c r="H201" s="115">
        <v>5891</v>
      </c>
      <c r="I201">
        <f t="shared" si="42"/>
        <v>369</v>
      </c>
    </row>
    <row r="202" spans="1:9">
      <c r="A202" s="74"/>
      <c r="B202" s="172"/>
      <c r="C202" s="136"/>
      <c r="D202" s="151"/>
      <c r="E202" s="151"/>
      <c r="F202" s="151"/>
      <c r="G202" s="245"/>
      <c r="H202" s="115"/>
      <c r="I202">
        <f t="shared" si="42"/>
        <v>0</v>
      </c>
    </row>
    <row r="203" spans="1:9">
      <c r="A203" s="74"/>
      <c r="B203" s="172"/>
      <c r="C203" s="136"/>
      <c r="D203" s="151"/>
      <c r="E203" s="151"/>
      <c r="F203" s="151"/>
      <c r="G203" s="245"/>
      <c r="H203" s="115"/>
      <c r="I203">
        <f t="shared" si="42"/>
        <v>0</v>
      </c>
    </row>
    <row r="204" spans="1:9">
      <c r="A204" s="74"/>
      <c r="B204" s="173"/>
      <c r="C204" s="136"/>
      <c r="D204" s="151"/>
      <c r="E204" s="151"/>
      <c r="F204" s="151"/>
      <c r="G204" s="231"/>
      <c r="H204" s="115"/>
      <c r="I204">
        <f t="shared" si="42"/>
        <v>0</v>
      </c>
    </row>
    <row r="205" spans="1:9">
      <c r="A205" s="74"/>
      <c r="B205" s="171" t="s">
        <v>560</v>
      </c>
      <c r="C205" s="136"/>
      <c r="D205" s="151" t="s">
        <v>714</v>
      </c>
      <c r="E205" s="151"/>
      <c r="F205" s="151"/>
      <c r="G205" s="455">
        <f t="shared" ref="G205:G208" si="44">I205</f>
        <v>346</v>
      </c>
      <c r="H205" s="115">
        <v>5517</v>
      </c>
      <c r="I205">
        <f t="shared" si="42"/>
        <v>346</v>
      </c>
    </row>
    <row r="206" spans="1:9">
      <c r="A206" s="74"/>
      <c r="B206" s="172"/>
      <c r="C206" s="136"/>
      <c r="D206" s="151"/>
      <c r="E206" s="151"/>
      <c r="F206" s="151"/>
      <c r="G206" s="245"/>
      <c r="H206" s="115"/>
      <c r="I206">
        <f t="shared" si="42"/>
        <v>0</v>
      </c>
    </row>
    <row r="207" spans="1:9">
      <c r="A207" s="74"/>
      <c r="B207" s="172"/>
      <c r="C207" s="136"/>
      <c r="D207" s="151"/>
      <c r="E207" s="151"/>
      <c r="F207" s="151"/>
      <c r="G207" s="245"/>
      <c r="H207" s="115"/>
      <c r="I207">
        <f t="shared" si="42"/>
        <v>0</v>
      </c>
    </row>
    <row r="208" spans="1:9">
      <c r="A208" s="75"/>
      <c r="B208" s="173"/>
      <c r="C208" s="137"/>
      <c r="D208" s="151"/>
      <c r="E208" s="151"/>
      <c r="F208" s="151"/>
      <c r="G208" s="231"/>
      <c r="H208" s="115"/>
      <c r="I208">
        <f t="shared" si="42"/>
        <v>0</v>
      </c>
    </row>
    <row r="209" spans="1:8">
      <c r="A209" s="155" t="s">
        <v>12</v>
      </c>
      <c r="B209" s="156" t="s">
        <v>13</v>
      </c>
      <c r="C209" s="156"/>
      <c r="D209" s="156"/>
      <c r="E209" s="156"/>
      <c r="F209" s="156"/>
      <c r="G209" s="156"/>
      <c r="H209" s="156"/>
    </row>
    <row r="210" spans="1:8">
      <c r="A210" s="155"/>
      <c r="B210" s="156"/>
      <c r="C210" s="156"/>
      <c r="D210" s="156"/>
      <c r="E210" s="156"/>
      <c r="F210" s="156"/>
      <c r="G210" s="156"/>
      <c r="H210" s="156"/>
    </row>
    <row r="211" spans="1:8">
      <c r="A211" s="155"/>
      <c r="B211" s="156"/>
      <c r="C211" s="156"/>
      <c r="D211" s="156"/>
      <c r="E211" s="156"/>
      <c r="F211" s="156"/>
      <c r="G211" s="156"/>
      <c r="H211" s="156"/>
    </row>
    <row r="212" spans="1:8">
      <c r="A212" s="155"/>
      <c r="B212" s="156"/>
      <c r="C212" s="156"/>
      <c r="D212" s="156"/>
      <c r="E212" s="156"/>
      <c r="F212" s="156"/>
      <c r="G212" s="156"/>
      <c r="H212" s="156"/>
    </row>
    <row r="266" ht="54.75" customHeight="1"/>
    <row r="267" ht="54.75" customHeight="1"/>
    <row r="268" ht="54.75" customHeight="1"/>
    <row r="269" ht="54.75" customHeight="1"/>
    <row r="270" ht="54.75" customHeight="1"/>
    <row r="271" ht="62.25" customHeight="1"/>
    <row r="272" ht="62.25" customHeight="1"/>
    <row r="273" ht="62.25" customHeight="1"/>
    <row r="274" ht="62.25" customHeight="1"/>
    <row r="275" ht="62.25" customHeight="1"/>
    <row r="276" ht="62.25" customHeight="1"/>
    <row r="277" ht="62.25" customHeight="1"/>
    <row r="278" ht="62.25" customHeight="1"/>
    <row r="279" ht="62.25" customHeight="1"/>
    <row r="280" ht="62.25" customHeight="1"/>
    <row r="281" ht="23.25" customHeight="1"/>
    <row r="282" ht="30.75" customHeight="1"/>
    <row r="283" ht="30.75" customHeight="1"/>
    <row r="284" ht="30.75" customHeight="1"/>
    <row r="285" ht="30.75" customHeight="1"/>
    <row r="286" ht="30.75" customHeight="1"/>
    <row r="287" ht="30.75" customHeight="1"/>
    <row r="288" ht="30.75" customHeight="1"/>
  </sheetData>
  <mergeCells count="210">
    <mergeCell ref="A209:A212"/>
    <mergeCell ref="B209:H212"/>
    <mergeCell ref="H193:H196"/>
    <mergeCell ref="A197:A208"/>
    <mergeCell ref="B197:B200"/>
    <mergeCell ref="C197:C208"/>
    <mergeCell ref="D197:F200"/>
    <mergeCell ref="G197:G200"/>
    <mergeCell ref="H197:H200"/>
    <mergeCell ref="B201:B204"/>
    <mergeCell ref="D201:F204"/>
    <mergeCell ref="G201:G204"/>
    <mergeCell ref="H201:H204"/>
    <mergeCell ref="B205:B208"/>
    <mergeCell ref="D205:F208"/>
    <mergeCell ref="G205:G208"/>
    <mergeCell ref="B189:B192"/>
    <mergeCell ref="D189:F192"/>
    <mergeCell ref="G189:G192"/>
    <mergeCell ref="H189:H192"/>
    <mergeCell ref="H205:H208"/>
    <mergeCell ref="B193:B196"/>
    <mergeCell ref="D193:F196"/>
    <mergeCell ref="G193:G196"/>
    <mergeCell ref="G185:G188"/>
    <mergeCell ref="B181:B184"/>
    <mergeCell ref="B173:B176"/>
    <mergeCell ref="B177:B180"/>
    <mergeCell ref="D173:F176"/>
    <mergeCell ref="D177:F180"/>
    <mergeCell ref="D181:F184"/>
    <mergeCell ref="G181:G184"/>
    <mergeCell ref="G173:G176"/>
    <mergeCell ref="H185:H188"/>
    <mergeCell ref="A2:H2"/>
    <mergeCell ref="A4:H4"/>
    <mergeCell ref="A5:H5"/>
    <mergeCell ref="A6:H12"/>
    <mergeCell ref="A61:H61"/>
    <mergeCell ref="A62:H68"/>
    <mergeCell ref="A109:H109"/>
    <mergeCell ref="A125:H125"/>
    <mergeCell ref="H81:H84"/>
    <mergeCell ref="H101:H104"/>
    <mergeCell ref="H105:H108"/>
    <mergeCell ref="B105:B108"/>
    <mergeCell ref="D105:F108"/>
    <mergeCell ref="G101:G104"/>
    <mergeCell ref="A101:A108"/>
    <mergeCell ref="B101:B104"/>
    <mergeCell ref="C115:C118"/>
    <mergeCell ref="A123:A124"/>
    <mergeCell ref="C123:C124"/>
    <mergeCell ref="D115:F115"/>
    <mergeCell ref="D116:F116"/>
    <mergeCell ref="G141:G144"/>
    <mergeCell ref="D145:F148"/>
    <mergeCell ref="G145:G148"/>
    <mergeCell ref="G137:G140"/>
    <mergeCell ref="B157:B160"/>
    <mergeCell ref="B161:B164"/>
    <mergeCell ref="G165:G168"/>
    <mergeCell ref="H13:H16"/>
    <mergeCell ref="H17:H20"/>
    <mergeCell ref="H21:H24"/>
    <mergeCell ref="H25:H28"/>
    <mergeCell ref="H53:H56"/>
    <mergeCell ref="C101:C108"/>
    <mergeCell ref="B153:B156"/>
    <mergeCell ref="D153:F156"/>
    <mergeCell ref="G153:G156"/>
    <mergeCell ref="B133:B136"/>
    <mergeCell ref="B137:B140"/>
    <mergeCell ref="D133:F136"/>
    <mergeCell ref="G133:G136"/>
    <mergeCell ref="D165:F168"/>
    <mergeCell ref="D169:F172"/>
    <mergeCell ref="A115:A122"/>
    <mergeCell ref="C119:C122"/>
    <mergeCell ref="D119:F119"/>
    <mergeCell ref="D120:F120"/>
    <mergeCell ref="D121:F121"/>
    <mergeCell ref="D122:F122"/>
    <mergeCell ref="B149:B152"/>
    <mergeCell ref="B145:B148"/>
    <mergeCell ref="A133:A196"/>
    <mergeCell ref="C133:C168"/>
    <mergeCell ref="C169:C180"/>
    <mergeCell ref="C181:C196"/>
    <mergeCell ref="B185:B188"/>
    <mergeCell ref="D185:F188"/>
    <mergeCell ref="A126:H132"/>
    <mergeCell ref="D117:F117"/>
    <mergeCell ref="D118:F118"/>
    <mergeCell ref="G161:G164"/>
    <mergeCell ref="B165:B168"/>
    <mergeCell ref="B141:B144"/>
    <mergeCell ref="D137:F140"/>
    <mergeCell ref="D141:F144"/>
    <mergeCell ref="D81:F84"/>
    <mergeCell ref="D33:F36"/>
    <mergeCell ref="G33:G36"/>
    <mergeCell ref="G73:G76"/>
    <mergeCell ref="G81:G84"/>
    <mergeCell ref="G69:G72"/>
    <mergeCell ref="D3:F3"/>
    <mergeCell ref="A13:A28"/>
    <mergeCell ref="D13:F16"/>
    <mergeCell ref="B25:B28"/>
    <mergeCell ref="D25:F28"/>
    <mergeCell ref="G25:G28"/>
    <mergeCell ref="D17:F20"/>
    <mergeCell ref="B17:B20"/>
    <mergeCell ref="G13:G16"/>
    <mergeCell ref="B13:B16"/>
    <mergeCell ref="G17:G20"/>
    <mergeCell ref="C13:C28"/>
    <mergeCell ref="B21:B24"/>
    <mergeCell ref="D21:F24"/>
    <mergeCell ref="G21:G24"/>
    <mergeCell ref="H69:H72"/>
    <mergeCell ref="H73:H76"/>
    <mergeCell ref="H77:H80"/>
    <mergeCell ref="B33:B36"/>
    <mergeCell ref="B53:B56"/>
    <mergeCell ref="C53:C60"/>
    <mergeCell ref="D53:F56"/>
    <mergeCell ref="B69:B72"/>
    <mergeCell ref="G57:G60"/>
    <mergeCell ref="D57:F60"/>
    <mergeCell ref="B41:B44"/>
    <mergeCell ref="B57:B60"/>
    <mergeCell ref="D77:F80"/>
    <mergeCell ref="B73:B76"/>
    <mergeCell ref="D73:F76"/>
    <mergeCell ref="G53:G56"/>
    <mergeCell ref="D41:F44"/>
    <mergeCell ref="G41:G44"/>
    <mergeCell ref="A29:A52"/>
    <mergeCell ref="D45:F48"/>
    <mergeCell ref="D49:F52"/>
    <mergeCell ref="G45:G48"/>
    <mergeCell ref="A53:A60"/>
    <mergeCell ref="G77:G80"/>
    <mergeCell ref="A69:A100"/>
    <mergeCell ref="C69:C84"/>
    <mergeCell ref="D69:F72"/>
    <mergeCell ref="B77:B80"/>
    <mergeCell ref="B81:B84"/>
    <mergeCell ref="C85:C100"/>
    <mergeCell ref="G97:G100"/>
    <mergeCell ref="G49:G52"/>
    <mergeCell ref="B29:B32"/>
    <mergeCell ref="D29:F32"/>
    <mergeCell ref="G29:G32"/>
    <mergeCell ref="B45:B48"/>
    <mergeCell ref="B49:B52"/>
    <mergeCell ref="C29:C52"/>
    <mergeCell ref="B37:B40"/>
    <mergeCell ref="D37:F40"/>
    <mergeCell ref="G37:G40"/>
    <mergeCell ref="B85:B88"/>
    <mergeCell ref="H181:H184"/>
    <mergeCell ref="H97:H100"/>
    <mergeCell ref="D85:F88"/>
    <mergeCell ref="D89:F92"/>
    <mergeCell ref="D93:F96"/>
    <mergeCell ref="D97:F100"/>
    <mergeCell ref="D123:F123"/>
    <mergeCell ref="D124:F124"/>
    <mergeCell ref="G149:G152"/>
    <mergeCell ref="D149:F152"/>
    <mergeCell ref="G157:G160"/>
    <mergeCell ref="A110:H114"/>
    <mergeCell ref="H85:H88"/>
    <mergeCell ref="G89:G92"/>
    <mergeCell ref="G177:G180"/>
    <mergeCell ref="G169:G172"/>
    <mergeCell ref="H89:H92"/>
    <mergeCell ref="B89:B92"/>
    <mergeCell ref="B93:B96"/>
    <mergeCell ref="B97:B100"/>
    <mergeCell ref="G85:G88"/>
    <mergeCell ref="B169:B172"/>
    <mergeCell ref="D157:F160"/>
    <mergeCell ref="D161:F164"/>
    <mergeCell ref="C1:D1"/>
    <mergeCell ref="H149:H152"/>
    <mergeCell ref="H153:H156"/>
    <mergeCell ref="H169:H172"/>
    <mergeCell ref="H173:H176"/>
    <mergeCell ref="H177:H180"/>
    <mergeCell ref="H157:H160"/>
    <mergeCell ref="H161:H164"/>
    <mergeCell ref="H165:H168"/>
    <mergeCell ref="H93:H96"/>
    <mergeCell ref="G93:G96"/>
    <mergeCell ref="H133:H136"/>
    <mergeCell ref="H137:H140"/>
    <mergeCell ref="H141:H144"/>
    <mergeCell ref="H145:H148"/>
    <mergeCell ref="G105:G108"/>
    <mergeCell ref="D101:F104"/>
    <mergeCell ref="H45:H48"/>
    <mergeCell ref="H49:H52"/>
    <mergeCell ref="H29:H32"/>
    <mergeCell ref="H41:H44"/>
    <mergeCell ref="H33:H36"/>
    <mergeCell ref="H37:H40"/>
    <mergeCell ref="H57:H60"/>
  </mergeCells>
  <pageMargins left="0.70866141732283472" right="0.70866141732283472" top="0.74803149606299213" bottom="0.74803149606299213" header="0.51181102362204722" footer="0.51181102362204722"/>
  <pageSetup paperSize="9" scale="17" firstPageNumber="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tabColor rgb="FF00B0F0"/>
  </sheetPr>
  <dimension ref="A1:M417"/>
  <sheetViews>
    <sheetView zoomScaleNormal="100" workbookViewId="0">
      <selection activeCell="K1" sqref="K1"/>
    </sheetView>
  </sheetViews>
  <sheetFormatPr defaultRowHeight="14.5"/>
  <cols>
    <col min="1" max="1" width="16.7265625" style="15" customWidth="1"/>
    <col min="2" max="2" width="16.7265625" customWidth="1"/>
    <col min="3" max="3" width="22.54296875" style="3" customWidth="1"/>
    <col min="4" max="5" width="25.7265625" style="4" customWidth="1"/>
    <col min="6" max="6" width="17.26953125" style="4" customWidth="1"/>
    <col min="7" max="7" width="12.453125" customWidth="1"/>
    <col min="8" max="9" width="8.7265625" hidden="1" customWidth="1"/>
  </cols>
  <sheetData>
    <row r="1" spans="1:13" ht="95.5" customHeight="1">
      <c r="A1"/>
      <c r="C1" s="48" t="s">
        <v>729</v>
      </c>
      <c r="D1" s="48"/>
      <c r="E1"/>
      <c r="F1"/>
    </row>
    <row r="2" spans="1:13" s="1" customFormat="1" ht="27" customHeight="1">
      <c r="A2" s="101" t="s">
        <v>6</v>
      </c>
      <c r="B2" s="102"/>
      <c r="C2" s="102"/>
      <c r="D2" s="102"/>
      <c r="E2" s="102"/>
      <c r="F2" s="102"/>
      <c r="G2" s="102"/>
      <c r="H2" s="102"/>
    </row>
    <row r="3" spans="1:13" s="2" customFormat="1" ht="37" customHeight="1">
      <c r="A3" s="22" t="s">
        <v>0</v>
      </c>
      <c r="B3" s="22" t="s">
        <v>1</v>
      </c>
      <c r="C3" s="22" t="s">
        <v>2</v>
      </c>
      <c r="D3" s="84" t="s">
        <v>3</v>
      </c>
      <c r="E3" s="84"/>
      <c r="F3" s="84"/>
      <c r="G3" s="46" t="s">
        <v>730</v>
      </c>
      <c r="H3" s="34"/>
      <c r="I3" s="17">
        <f>3.6/100</f>
        <v>3.6000000000000004E-2</v>
      </c>
    </row>
    <row r="4" spans="1:13" s="2" customFormat="1" ht="28.5" customHeight="1">
      <c r="A4" s="181" t="s">
        <v>23</v>
      </c>
      <c r="B4" s="182"/>
      <c r="C4" s="182"/>
      <c r="D4" s="182"/>
      <c r="E4" s="182"/>
      <c r="F4" s="182"/>
      <c r="G4" s="182"/>
      <c r="H4" s="182"/>
    </row>
    <row r="5" spans="1:13" s="2" customFormat="1" ht="26.25" customHeight="1">
      <c r="A5" s="89" t="s">
        <v>404</v>
      </c>
      <c r="B5" s="90"/>
      <c r="C5" s="90"/>
      <c r="D5" s="90"/>
      <c r="E5" s="90"/>
      <c r="F5" s="90"/>
      <c r="G5" s="90"/>
      <c r="H5" s="90"/>
      <c r="L5"/>
      <c r="M5"/>
    </row>
    <row r="6" spans="1:13" ht="19.5" customHeight="1">
      <c r="A6" s="138" t="s">
        <v>406</v>
      </c>
      <c r="B6" s="139"/>
      <c r="C6" s="139"/>
      <c r="D6" s="139"/>
      <c r="E6" s="139"/>
      <c r="F6" s="139"/>
      <c r="G6" s="139"/>
      <c r="H6" s="139"/>
    </row>
    <row r="7" spans="1:13" ht="19.5" customHeight="1">
      <c r="A7" s="138"/>
      <c r="B7" s="139"/>
      <c r="C7" s="139"/>
      <c r="D7" s="139"/>
      <c r="E7" s="139"/>
      <c r="F7" s="139"/>
      <c r="G7" s="139"/>
      <c r="H7" s="139"/>
    </row>
    <row r="8" spans="1:13" ht="19.5" customHeight="1">
      <c r="A8" s="138"/>
      <c r="B8" s="139"/>
      <c r="C8" s="139"/>
      <c r="D8" s="139"/>
      <c r="E8" s="139"/>
      <c r="F8" s="139"/>
      <c r="G8" s="139"/>
      <c r="H8" s="139"/>
    </row>
    <row r="9" spans="1:13" ht="19.5" customHeight="1">
      <c r="A9" s="138"/>
      <c r="B9" s="139"/>
      <c r="C9" s="139"/>
      <c r="D9" s="139"/>
      <c r="E9" s="139"/>
      <c r="F9" s="139"/>
      <c r="G9" s="139"/>
      <c r="H9" s="139"/>
    </row>
    <row r="10" spans="1:13" ht="19.5" customHeight="1">
      <c r="A10" s="138"/>
      <c r="B10" s="139"/>
      <c r="C10" s="139"/>
      <c r="D10" s="139"/>
      <c r="E10" s="139"/>
      <c r="F10" s="139"/>
      <c r="G10" s="139"/>
      <c r="H10" s="139"/>
    </row>
    <row r="11" spans="1:13" ht="19.5" customHeight="1">
      <c r="A11" s="138"/>
      <c r="B11" s="139"/>
      <c r="C11" s="139"/>
      <c r="D11" s="139"/>
      <c r="E11" s="139"/>
      <c r="F11" s="139"/>
      <c r="G11" s="139"/>
      <c r="H11" s="139"/>
    </row>
    <row r="12" spans="1:13" ht="19.5" customHeight="1">
      <c r="A12" s="140"/>
      <c r="B12" s="141"/>
      <c r="C12" s="141"/>
      <c r="D12" s="141"/>
      <c r="E12" s="141"/>
      <c r="F12" s="141"/>
      <c r="G12" s="141"/>
      <c r="H12" s="141"/>
    </row>
    <row r="13" spans="1:13">
      <c r="A13" s="202" t="s">
        <v>395</v>
      </c>
      <c r="B13" s="51" t="s">
        <v>26</v>
      </c>
      <c r="C13" s="201"/>
      <c r="D13" s="52" t="s">
        <v>631</v>
      </c>
      <c r="E13" s="52"/>
      <c r="F13" s="52"/>
      <c r="G13" s="195">
        <f>I13</f>
        <v>159</v>
      </c>
      <c r="H13" s="195">
        <v>2533</v>
      </c>
      <c r="I13">
        <f>ROUND(H13*$I$3*1.2*1.45,0)</f>
        <v>159</v>
      </c>
    </row>
    <row r="14" spans="1:13">
      <c r="A14" s="108"/>
      <c r="B14" s="51"/>
      <c r="C14" s="201"/>
      <c r="D14" s="52"/>
      <c r="E14" s="52"/>
      <c r="F14" s="52"/>
      <c r="G14" s="195"/>
      <c r="H14" s="195"/>
      <c r="I14">
        <f t="shared" ref="I14:I60" si="0">ROUND(H14*$I$3*1.2*1.45,0)</f>
        <v>0</v>
      </c>
    </row>
    <row r="15" spans="1:13">
      <c r="A15" s="108"/>
      <c r="B15" s="51"/>
      <c r="C15" s="201"/>
      <c r="D15" s="52"/>
      <c r="E15" s="52"/>
      <c r="F15" s="52"/>
      <c r="G15" s="195"/>
      <c r="H15" s="195"/>
      <c r="I15">
        <f t="shared" si="0"/>
        <v>0</v>
      </c>
    </row>
    <row r="16" spans="1:13">
      <c r="A16" s="108"/>
      <c r="B16" s="51"/>
      <c r="C16" s="201"/>
      <c r="D16" s="52"/>
      <c r="E16" s="52"/>
      <c r="F16" s="52"/>
      <c r="G16" s="195"/>
      <c r="H16" s="195"/>
      <c r="I16">
        <f t="shared" si="0"/>
        <v>0</v>
      </c>
    </row>
    <row r="17" spans="1:9">
      <c r="A17" s="108"/>
      <c r="B17" s="51" t="s">
        <v>27</v>
      </c>
      <c r="C17" s="201"/>
      <c r="D17" s="52" t="s">
        <v>632</v>
      </c>
      <c r="E17" s="52"/>
      <c r="F17" s="52"/>
      <c r="G17" s="195">
        <f t="shared" ref="G17:G60" si="1">I17</f>
        <v>181</v>
      </c>
      <c r="H17" s="195">
        <v>2882</v>
      </c>
      <c r="I17">
        <f t="shared" si="0"/>
        <v>181</v>
      </c>
    </row>
    <row r="18" spans="1:9">
      <c r="A18" s="108"/>
      <c r="B18" s="51"/>
      <c r="C18" s="201"/>
      <c r="D18" s="52"/>
      <c r="E18" s="52"/>
      <c r="F18" s="52"/>
      <c r="G18" s="195"/>
      <c r="H18" s="195"/>
      <c r="I18">
        <f t="shared" si="0"/>
        <v>0</v>
      </c>
    </row>
    <row r="19" spans="1:9">
      <c r="A19" s="108"/>
      <c r="B19" s="51"/>
      <c r="C19" s="201"/>
      <c r="D19" s="52"/>
      <c r="E19" s="52"/>
      <c r="F19" s="52"/>
      <c r="G19" s="195"/>
      <c r="H19" s="195"/>
      <c r="I19">
        <f t="shared" si="0"/>
        <v>0</v>
      </c>
    </row>
    <row r="20" spans="1:9">
      <c r="A20" s="108"/>
      <c r="B20" s="51"/>
      <c r="C20" s="201"/>
      <c r="D20" s="52"/>
      <c r="E20" s="52"/>
      <c r="F20" s="52"/>
      <c r="G20" s="195"/>
      <c r="H20" s="195"/>
      <c r="I20">
        <f t="shared" si="0"/>
        <v>0</v>
      </c>
    </row>
    <row r="21" spans="1:9">
      <c r="A21" s="108"/>
      <c r="B21" s="51" t="s">
        <v>21</v>
      </c>
      <c r="C21" s="201"/>
      <c r="D21" s="52" t="s">
        <v>633</v>
      </c>
      <c r="E21" s="52"/>
      <c r="F21" s="52"/>
      <c r="G21" s="195">
        <f t="shared" ref="G21:G60" si="2">I21</f>
        <v>195</v>
      </c>
      <c r="H21" s="195">
        <v>3115</v>
      </c>
      <c r="I21">
        <f t="shared" si="0"/>
        <v>195</v>
      </c>
    </row>
    <row r="22" spans="1:9">
      <c r="A22" s="108"/>
      <c r="B22" s="51"/>
      <c r="C22" s="201"/>
      <c r="D22" s="52"/>
      <c r="E22" s="52"/>
      <c r="F22" s="52"/>
      <c r="G22" s="195"/>
      <c r="H22" s="195"/>
      <c r="I22">
        <f t="shared" si="0"/>
        <v>0</v>
      </c>
    </row>
    <row r="23" spans="1:9">
      <c r="A23" s="108"/>
      <c r="B23" s="51"/>
      <c r="C23" s="201"/>
      <c r="D23" s="52"/>
      <c r="E23" s="52"/>
      <c r="F23" s="52"/>
      <c r="G23" s="195"/>
      <c r="H23" s="195"/>
      <c r="I23">
        <f t="shared" si="0"/>
        <v>0</v>
      </c>
    </row>
    <row r="24" spans="1:9">
      <c r="A24" s="108"/>
      <c r="B24" s="51"/>
      <c r="C24" s="201"/>
      <c r="D24" s="52"/>
      <c r="E24" s="52"/>
      <c r="F24" s="52"/>
      <c r="G24" s="195"/>
      <c r="H24" s="195"/>
      <c r="I24">
        <f t="shared" si="0"/>
        <v>0</v>
      </c>
    </row>
    <row r="25" spans="1:9">
      <c r="A25" s="108"/>
      <c r="B25" s="51" t="s">
        <v>22</v>
      </c>
      <c r="C25" s="201"/>
      <c r="D25" s="52" t="s">
        <v>634</v>
      </c>
      <c r="E25" s="52"/>
      <c r="F25" s="52"/>
      <c r="G25" s="195">
        <f t="shared" ref="G25:G60" si="3">I25</f>
        <v>220</v>
      </c>
      <c r="H25" s="195">
        <v>3506</v>
      </c>
      <c r="I25">
        <f t="shared" si="0"/>
        <v>220</v>
      </c>
    </row>
    <row r="26" spans="1:9">
      <c r="A26" s="108"/>
      <c r="B26" s="51"/>
      <c r="C26" s="201"/>
      <c r="D26" s="52"/>
      <c r="E26" s="52"/>
      <c r="F26" s="52"/>
      <c r="G26" s="195"/>
      <c r="H26" s="195"/>
      <c r="I26">
        <f t="shared" si="0"/>
        <v>0</v>
      </c>
    </row>
    <row r="27" spans="1:9">
      <c r="A27" s="108"/>
      <c r="B27" s="51"/>
      <c r="C27" s="201"/>
      <c r="D27" s="52"/>
      <c r="E27" s="52"/>
      <c r="F27" s="52"/>
      <c r="G27" s="195"/>
      <c r="H27" s="195"/>
      <c r="I27">
        <f t="shared" si="0"/>
        <v>0</v>
      </c>
    </row>
    <row r="28" spans="1:9">
      <c r="A28" s="108"/>
      <c r="B28" s="51"/>
      <c r="C28" s="201"/>
      <c r="D28" s="52"/>
      <c r="E28" s="52"/>
      <c r="F28" s="52"/>
      <c r="G28" s="195"/>
      <c r="H28" s="195"/>
      <c r="I28">
        <f t="shared" si="0"/>
        <v>0</v>
      </c>
    </row>
    <row r="29" spans="1:9" ht="14.25" customHeight="1">
      <c r="A29" s="108"/>
      <c r="B29" s="51" t="s">
        <v>384</v>
      </c>
      <c r="C29" s="201"/>
      <c r="D29" s="52" t="s">
        <v>635</v>
      </c>
      <c r="E29" s="52"/>
      <c r="F29" s="52"/>
      <c r="G29" s="195">
        <f t="shared" ref="G29:G60" si="4">I29</f>
        <v>211</v>
      </c>
      <c r="H29" s="195">
        <v>3375</v>
      </c>
      <c r="I29">
        <f t="shared" si="0"/>
        <v>211</v>
      </c>
    </row>
    <row r="30" spans="1:9">
      <c r="A30" s="108"/>
      <c r="B30" s="51"/>
      <c r="C30" s="201"/>
      <c r="D30" s="52"/>
      <c r="E30" s="52"/>
      <c r="F30" s="52"/>
      <c r="G30" s="195"/>
      <c r="H30" s="195"/>
      <c r="I30">
        <f t="shared" si="0"/>
        <v>0</v>
      </c>
    </row>
    <row r="31" spans="1:9">
      <c r="A31" s="108"/>
      <c r="B31" s="51"/>
      <c r="C31" s="201"/>
      <c r="D31" s="52"/>
      <c r="E31" s="52"/>
      <c r="F31" s="52"/>
      <c r="G31" s="195"/>
      <c r="H31" s="195"/>
      <c r="I31">
        <f t="shared" si="0"/>
        <v>0</v>
      </c>
    </row>
    <row r="32" spans="1:9">
      <c r="A32" s="108"/>
      <c r="B32" s="51"/>
      <c r="C32" s="201"/>
      <c r="D32" s="52"/>
      <c r="E32" s="52"/>
      <c r="F32" s="52"/>
      <c r="G32" s="195"/>
      <c r="H32" s="195"/>
      <c r="I32">
        <f t="shared" si="0"/>
        <v>0</v>
      </c>
    </row>
    <row r="33" spans="1:9">
      <c r="A33" s="108"/>
      <c r="B33" s="51" t="s">
        <v>385</v>
      </c>
      <c r="C33" s="201"/>
      <c r="D33" s="52" t="s">
        <v>636</v>
      </c>
      <c r="E33" s="52"/>
      <c r="F33" s="52"/>
      <c r="G33" s="195">
        <f t="shared" ref="G33:G60" si="5">I33</f>
        <v>236</v>
      </c>
      <c r="H33" s="195">
        <v>3766</v>
      </c>
      <c r="I33">
        <f t="shared" si="0"/>
        <v>236</v>
      </c>
    </row>
    <row r="34" spans="1:9">
      <c r="A34" s="108"/>
      <c r="B34" s="51"/>
      <c r="C34" s="201"/>
      <c r="D34" s="52"/>
      <c r="E34" s="52"/>
      <c r="F34" s="52"/>
      <c r="G34" s="195"/>
      <c r="H34" s="195"/>
      <c r="I34">
        <f t="shared" si="0"/>
        <v>0</v>
      </c>
    </row>
    <row r="35" spans="1:9">
      <c r="A35" s="108"/>
      <c r="B35" s="51"/>
      <c r="C35" s="201"/>
      <c r="D35" s="52"/>
      <c r="E35" s="52"/>
      <c r="F35" s="52"/>
      <c r="G35" s="195"/>
      <c r="H35" s="195"/>
      <c r="I35">
        <f t="shared" si="0"/>
        <v>0</v>
      </c>
    </row>
    <row r="36" spans="1:9">
      <c r="A36" s="108"/>
      <c r="B36" s="51"/>
      <c r="C36" s="201"/>
      <c r="D36" s="52"/>
      <c r="E36" s="52"/>
      <c r="F36" s="52"/>
      <c r="G36" s="195"/>
      <c r="H36" s="195"/>
      <c r="I36">
        <f t="shared" si="0"/>
        <v>0</v>
      </c>
    </row>
    <row r="37" spans="1:9">
      <c r="A37" s="108"/>
      <c r="B37" s="51" t="s">
        <v>24</v>
      </c>
      <c r="C37" s="203"/>
      <c r="D37" s="52" t="s">
        <v>637</v>
      </c>
      <c r="E37" s="52"/>
      <c r="F37" s="52"/>
      <c r="G37" s="195">
        <f t="shared" ref="G37:G60" si="6">I37</f>
        <v>186</v>
      </c>
      <c r="H37" s="195">
        <v>2965</v>
      </c>
      <c r="I37">
        <f t="shared" si="0"/>
        <v>186</v>
      </c>
    </row>
    <row r="38" spans="1:9">
      <c r="A38" s="108"/>
      <c r="B38" s="51"/>
      <c r="C38" s="203"/>
      <c r="D38" s="52"/>
      <c r="E38" s="52"/>
      <c r="F38" s="52"/>
      <c r="G38" s="195"/>
      <c r="H38" s="195"/>
      <c r="I38">
        <f t="shared" si="0"/>
        <v>0</v>
      </c>
    </row>
    <row r="39" spans="1:9">
      <c r="A39" s="108"/>
      <c r="B39" s="51"/>
      <c r="C39" s="203"/>
      <c r="D39" s="52"/>
      <c r="E39" s="52"/>
      <c r="F39" s="52"/>
      <c r="G39" s="195"/>
      <c r="H39" s="195"/>
      <c r="I39">
        <f t="shared" si="0"/>
        <v>0</v>
      </c>
    </row>
    <row r="40" spans="1:9">
      <c r="A40" s="108"/>
      <c r="B40" s="51"/>
      <c r="C40" s="203"/>
      <c r="D40" s="52"/>
      <c r="E40" s="52"/>
      <c r="F40" s="52"/>
      <c r="G40" s="195"/>
      <c r="H40" s="195"/>
      <c r="I40">
        <f t="shared" si="0"/>
        <v>0</v>
      </c>
    </row>
    <row r="41" spans="1:9" ht="15" customHeight="1">
      <c r="A41" s="108"/>
      <c r="B41" s="51" t="s">
        <v>25</v>
      </c>
      <c r="C41" s="203"/>
      <c r="D41" s="52" t="s">
        <v>638</v>
      </c>
      <c r="E41" s="52"/>
      <c r="F41" s="52"/>
      <c r="G41" s="195">
        <f t="shared" ref="G41:G60" si="7">I41</f>
        <v>210</v>
      </c>
      <c r="H41" s="195">
        <v>3354</v>
      </c>
      <c r="I41">
        <f t="shared" si="0"/>
        <v>210</v>
      </c>
    </row>
    <row r="42" spans="1:9">
      <c r="A42" s="108"/>
      <c r="B42" s="51"/>
      <c r="C42" s="203"/>
      <c r="D42" s="52"/>
      <c r="E42" s="52"/>
      <c r="F42" s="52"/>
      <c r="G42" s="195"/>
      <c r="H42" s="195"/>
      <c r="I42">
        <f t="shared" si="0"/>
        <v>0</v>
      </c>
    </row>
    <row r="43" spans="1:9">
      <c r="A43" s="108"/>
      <c r="B43" s="51"/>
      <c r="C43" s="203"/>
      <c r="D43" s="52"/>
      <c r="E43" s="52"/>
      <c r="F43" s="52"/>
      <c r="G43" s="195"/>
      <c r="H43" s="195"/>
      <c r="I43">
        <f t="shared" si="0"/>
        <v>0</v>
      </c>
    </row>
    <row r="44" spans="1:9">
      <c r="A44" s="108"/>
      <c r="B44" s="51"/>
      <c r="C44" s="203"/>
      <c r="D44" s="52"/>
      <c r="E44" s="52"/>
      <c r="F44" s="52"/>
      <c r="G44" s="195"/>
      <c r="H44" s="195"/>
      <c r="I44">
        <f t="shared" si="0"/>
        <v>0</v>
      </c>
    </row>
    <row r="45" spans="1:9" ht="15" customHeight="1">
      <c r="A45" s="108"/>
      <c r="B45" s="51" t="s">
        <v>321</v>
      </c>
      <c r="C45" s="203"/>
      <c r="D45" s="52" t="s">
        <v>639</v>
      </c>
      <c r="E45" s="52"/>
      <c r="F45" s="52"/>
      <c r="G45" s="195">
        <f t="shared" ref="G45:G60" si="8">I45</f>
        <v>202</v>
      </c>
      <c r="H45" s="195">
        <v>3226</v>
      </c>
      <c r="I45">
        <f t="shared" si="0"/>
        <v>202</v>
      </c>
    </row>
    <row r="46" spans="1:9">
      <c r="A46" s="108"/>
      <c r="B46" s="51"/>
      <c r="C46" s="203"/>
      <c r="D46" s="52"/>
      <c r="E46" s="52"/>
      <c r="F46" s="52"/>
      <c r="G46" s="195"/>
      <c r="H46" s="195"/>
      <c r="I46">
        <f t="shared" si="0"/>
        <v>0</v>
      </c>
    </row>
    <row r="47" spans="1:9">
      <c r="A47" s="108"/>
      <c r="B47" s="51"/>
      <c r="C47" s="203"/>
      <c r="D47" s="52"/>
      <c r="E47" s="52"/>
      <c r="F47" s="52"/>
      <c r="G47" s="195"/>
      <c r="H47" s="195"/>
      <c r="I47">
        <f t="shared" si="0"/>
        <v>0</v>
      </c>
    </row>
    <row r="48" spans="1:9">
      <c r="A48" s="108"/>
      <c r="B48" s="51"/>
      <c r="C48" s="203"/>
      <c r="D48" s="52"/>
      <c r="E48" s="52"/>
      <c r="F48" s="52"/>
      <c r="G48" s="195"/>
      <c r="H48" s="195"/>
      <c r="I48">
        <f t="shared" si="0"/>
        <v>0</v>
      </c>
    </row>
    <row r="49" spans="1:9">
      <c r="A49" s="108" t="s">
        <v>396</v>
      </c>
      <c r="B49" s="51" t="s">
        <v>28</v>
      </c>
      <c r="C49" s="206"/>
      <c r="D49" s="52" t="s">
        <v>640</v>
      </c>
      <c r="E49" s="52"/>
      <c r="F49" s="52"/>
      <c r="G49" s="195">
        <f t="shared" ref="G49:G60" si="9">I49</f>
        <v>222</v>
      </c>
      <c r="H49" s="195">
        <v>3550</v>
      </c>
      <c r="I49">
        <f t="shared" si="0"/>
        <v>222</v>
      </c>
    </row>
    <row r="50" spans="1:9">
      <c r="A50" s="108"/>
      <c r="B50" s="51"/>
      <c r="C50" s="206"/>
      <c r="D50" s="52"/>
      <c r="E50" s="52"/>
      <c r="F50" s="52"/>
      <c r="G50" s="195"/>
      <c r="H50" s="195"/>
      <c r="I50">
        <f t="shared" si="0"/>
        <v>0</v>
      </c>
    </row>
    <row r="51" spans="1:9">
      <c r="A51" s="108"/>
      <c r="B51" s="51"/>
      <c r="C51" s="206"/>
      <c r="D51" s="52"/>
      <c r="E51" s="52"/>
      <c r="F51" s="52"/>
      <c r="G51" s="195"/>
      <c r="H51" s="195"/>
      <c r="I51">
        <f t="shared" si="0"/>
        <v>0</v>
      </c>
    </row>
    <row r="52" spans="1:9">
      <c r="A52" s="108"/>
      <c r="B52" s="51"/>
      <c r="C52" s="206"/>
      <c r="D52" s="52"/>
      <c r="E52" s="52"/>
      <c r="F52" s="52"/>
      <c r="G52" s="195"/>
      <c r="H52" s="195"/>
      <c r="I52">
        <f t="shared" si="0"/>
        <v>0</v>
      </c>
    </row>
    <row r="53" spans="1:9">
      <c r="A53" s="108"/>
      <c r="B53" s="51" t="s">
        <v>29</v>
      </c>
      <c r="C53" s="206"/>
      <c r="D53" s="52" t="s">
        <v>641</v>
      </c>
      <c r="E53" s="52"/>
      <c r="F53" s="52"/>
      <c r="G53" s="195">
        <f t="shared" ref="G53:G60" si="10">I53</f>
        <v>244</v>
      </c>
      <c r="H53" s="195">
        <v>3902</v>
      </c>
      <c r="I53">
        <f t="shared" si="0"/>
        <v>244</v>
      </c>
    </row>
    <row r="54" spans="1:9">
      <c r="A54" s="108"/>
      <c r="B54" s="51"/>
      <c r="C54" s="206"/>
      <c r="D54" s="52"/>
      <c r="E54" s="52"/>
      <c r="F54" s="52"/>
      <c r="G54" s="195"/>
      <c r="H54" s="195"/>
      <c r="I54">
        <f t="shared" si="0"/>
        <v>0</v>
      </c>
    </row>
    <row r="55" spans="1:9">
      <c r="A55" s="108"/>
      <c r="B55" s="51"/>
      <c r="C55" s="206"/>
      <c r="D55" s="52"/>
      <c r="E55" s="52"/>
      <c r="F55" s="52"/>
      <c r="G55" s="195"/>
      <c r="H55" s="195"/>
      <c r="I55">
        <f t="shared" si="0"/>
        <v>0</v>
      </c>
    </row>
    <row r="56" spans="1:9">
      <c r="A56" s="108"/>
      <c r="B56" s="51"/>
      <c r="C56" s="206"/>
      <c r="D56" s="52"/>
      <c r="E56" s="52"/>
      <c r="F56" s="52"/>
      <c r="G56" s="195"/>
      <c r="H56" s="195"/>
      <c r="I56">
        <f t="shared" si="0"/>
        <v>0</v>
      </c>
    </row>
    <row r="57" spans="1:9" ht="30.75" customHeight="1">
      <c r="A57" s="204" t="s">
        <v>452</v>
      </c>
      <c r="B57" s="167" t="s">
        <v>296</v>
      </c>
      <c r="C57" s="207"/>
      <c r="D57" s="208" t="s">
        <v>642</v>
      </c>
      <c r="E57" s="208"/>
      <c r="F57" s="208"/>
      <c r="G57" s="195">
        <f t="shared" ref="G57:G60" si="11">I57</f>
        <v>143</v>
      </c>
      <c r="H57" s="116">
        <v>2287</v>
      </c>
      <c r="I57">
        <f t="shared" si="0"/>
        <v>143</v>
      </c>
    </row>
    <row r="58" spans="1:9" ht="33" customHeight="1">
      <c r="A58" s="205"/>
      <c r="B58" s="167"/>
      <c r="C58" s="207"/>
      <c r="D58" s="208"/>
      <c r="E58" s="208"/>
      <c r="F58" s="208"/>
      <c r="G58" s="195"/>
      <c r="H58" s="116"/>
      <c r="I58">
        <f t="shared" si="0"/>
        <v>0</v>
      </c>
    </row>
    <row r="59" spans="1:9" ht="36" customHeight="1">
      <c r="A59" s="205"/>
      <c r="B59" s="167"/>
      <c r="C59" s="207"/>
      <c r="D59" s="208"/>
      <c r="E59" s="208"/>
      <c r="F59" s="208"/>
      <c r="G59" s="195"/>
      <c r="H59" s="116"/>
      <c r="I59">
        <f t="shared" si="0"/>
        <v>0</v>
      </c>
    </row>
    <row r="60" spans="1:9" ht="38.25" customHeight="1">
      <c r="A60" s="205"/>
      <c r="B60" s="167"/>
      <c r="C60" s="207"/>
      <c r="D60" s="208"/>
      <c r="E60" s="208"/>
      <c r="F60" s="208"/>
      <c r="G60" s="195"/>
      <c r="H60" s="116"/>
      <c r="I60">
        <f t="shared" si="0"/>
        <v>0</v>
      </c>
    </row>
    <row r="61" spans="1:9" ht="48.75" customHeight="1">
      <c r="A61" s="142" t="s">
        <v>629</v>
      </c>
      <c r="B61" s="143"/>
      <c r="C61" s="143"/>
      <c r="D61" s="143"/>
      <c r="E61" s="143"/>
      <c r="F61" s="143"/>
      <c r="G61" s="143"/>
      <c r="H61" s="143"/>
    </row>
    <row r="62" spans="1:9" ht="19.5" customHeight="1">
      <c r="A62" s="215" t="s">
        <v>331</v>
      </c>
      <c r="B62" s="216"/>
      <c r="C62" s="216"/>
      <c r="D62" s="216"/>
      <c r="E62" s="216"/>
      <c r="F62" s="216"/>
      <c r="G62" s="216"/>
      <c r="H62" s="216"/>
    </row>
    <row r="63" spans="1:9" ht="19.5" customHeight="1">
      <c r="A63" s="217"/>
      <c r="B63" s="216"/>
      <c r="C63" s="216"/>
      <c r="D63" s="216"/>
      <c r="E63" s="216"/>
      <c r="F63" s="216"/>
      <c r="G63" s="216"/>
      <c r="H63" s="216"/>
    </row>
    <row r="64" spans="1:9" ht="19.5" customHeight="1">
      <c r="A64" s="217"/>
      <c r="B64" s="216"/>
      <c r="C64" s="216"/>
      <c r="D64" s="216"/>
      <c r="E64" s="216"/>
      <c r="F64" s="216"/>
      <c r="G64" s="216"/>
      <c r="H64" s="216"/>
    </row>
    <row r="65" spans="1:9" ht="19.5" customHeight="1">
      <c r="A65" s="217"/>
      <c r="B65" s="216"/>
      <c r="C65" s="216"/>
      <c r="D65" s="216"/>
      <c r="E65" s="216"/>
      <c r="F65" s="216"/>
      <c r="G65" s="216"/>
      <c r="H65" s="216"/>
    </row>
    <row r="66" spans="1:9" ht="19.5" customHeight="1">
      <c r="A66" s="217"/>
      <c r="B66" s="216"/>
      <c r="C66" s="216"/>
      <c r="D66" s="216"/>
      <c r="E66" s="216"/>
      <c r="F66" s="216"/>
      <c r="G66" s="216"/>
      <c r="H66" s="216"/>
    </row>
    <row r="67" spans="1:9" ht="19.5" customHeight="1">
      <c r="A67" s="217"/>
      <c r="B67" s="216"/>
      <c r="C67" s="216"/>
      <c r="D67" s="216"/>
      <c r="E67" s="216"/>
      <c r="F67" s="216"/>
      <c r="G67" s="216"/>
      <c r="H67" s="216"/>
    </row>
    <row r="68" spans="1:9" ht="59.25" customHeight="1">
      <c r="A68" s="218"/>
      <c r="B68" s="219"/>
      <c r="C68" s="219"/>
      <c r="D68" s="219"/>
      <c r="E68" s="219"/>
      <c r="F68" s="219"/>
      <c r="G68" s="219"/>
      <c r="H68" s="219"/>
    </row>
    <row r="69" spans="1:9" ht="15" customHeight="1">
      <c r="A69" s="187" t="s">
        <v>319</v>
      </c>
      <c r="B69" s="51" t="s">
        <v>26</v>
      </c>
      <c r="C69" s="209"/>
      <c r="D69" s="52" t="s">
        <v>631</v>
      </c>
      <c r="E69" s="52"/>
      <c r="F69" s="52"/>
      <c r="G69" s="195">
        <f t="shared" ref="G69:G116" si="12">I69</f>
        <v>218</v>
      </c>
      <c r="H69" s="195">
        <v>3483</v>
      </c>
      <c r="I69">
        <f>ROUND(H69*$I$3*1.2*1.45,0)</f>
        <v>218</v>
      </c>
    </row>
    <row r="70" spans="1:9" ht="15" customHeight="1">
      <c r="A70" s="187"/>
      <c r="B70" s="51"/>
      <c r="C70" s="209"/>
      <c r="D70" s="52"/>
      <c r="E70" s="52"/>
      <c r="F70" s="52"/>
      <c r="G70" s="195"/>
      <c r="H70" s="195"/>
      <c r="I70">
        <f t="shared" ref="I70:I116" si="13">ROUND(H70*$I$3*1.2*1.45,0)</f>
        <v>0</v>
      </c>
    </row>
    <row r="71" spans="1:9" ht="15" customHeight="1">
      <c r="A71" s="187"/>
      <c r="B71" s="51"/>
      <c r="C71" s="209"/>
      <c r="D71" s="52"/>
      <c r="E71" s="52"/>
      <c r="F71" s="52"/>
      <c r="G71" s="195"/>
      <c r="H71" s="195"/>
      <c r="I71">
        <f t="shared" si="13"/>
        <v>0</v>
      </c>
    </row>
    <row r="72" spans="1:9" ht="15" customHeight="1">
      <c r="A72" s="187"/>
      <c r="B72" s="51"/>
      <c r="C72" s="209"/>
      <c r="D72" s="52"/>
      <c r="E72" s="52"/>
      <c r="F72" s="52"/>
      <c r="G72" s="195"/>
      <c r="H72" s="195"/>
      <c r="I72">
        <f t="shared" si="13"/>
        <v>0</v>
      </c>
    </row>
    <row r="73" spans="1:9" ht="15" customHeight="1">
      <c r="A73" s="187"/>
      <c r="B73" s="51" t="s">
        <v>27</v>
      </c>
      <c r="C73" s="209"/>
      <c r="D73" s="52" t="s">
        <v>632</v>
      </c>
      <c r="E73" s="52"/>
      <c r="F73" s="52"/>
      <c r="G73" s="195">
        <f t="shared" ref="G73:G116" si="14">I73</f>
        <v>239</v>
      </c>
      <c r="H73" s="195">
        <v>3823</v>
      </c>
      <c r="I73">
        <f t="shared" si="13"/>
        <v>239</v>
      </c>
    </row>
    <row r="74" spans="1:9" ht="15" customHeight="1">
      <c r="A74" s="187"/>
      <c r="B74" s="51"/>
      <c r="C74" s="209"/>
      <c r="D74" s="52"/>
      <c r="E74" s="52"/>
      <c r="F74" s="52"/>
      <c r="G74" s="195"/>
      <c r="H74" s="195"/>
      <c r="I74">
        <f t="shared" si="13"/>
        <v>0</v>
      </c>
    </row>
    <row r="75" spans="1:9" ht="15" customHeight="1">
      <c r="A75" s="187"/>
      <c r="B75" s="51"/>
      <c r="C75" s="209"/>
      <c r="D75" s="52"/>
      <c r="E75" s="52"/>
      <c r="F75" s="52"/>
      <c r="G75" s="195"/>
      <c r="H75" s="195"/>
      <c r="I75">
        <f t="shared" si="13"/>
        <v>0</v>
      </c>
    </row>
    <row r="76" spans="1:9" ht="15" customHeight="1">
      <c r="A76" s="187"/>
      <c r="B76" s="51"/>
      <c r="C76" s="209"/>
      <c r="D76" s="52"/>
      <c r="E76" s="52"/>
      <c r="F76" s="52"/>
      <c r="G76" s="195"/>
      <c r="H76" s="195"/>
      <c r="I76">
        <f t="shared" si="13"/>
        <v>0</v>
      </c>
    </row>
    <row r="77" spans="1:9" ht="15" customHeight="1">
      <c r="A77" s="187"/>
      <c r="B77" s="51" t="s">
        <v>21</v>
      </c>
      <c r="C77" s="209"/>
      <c r="D77" s="52" t="s">
        <v>633</v>
      </c>
      <c r="E77" s="52"/>
      <c r="F77" s="52"/>
      <c r="G77" s="195">
        <f t="shared" ref="G77:G116" si="15">I77</f>
        <v>254</v>
      </c>
      <c r="H77" s="195">
        <v>4048</v>
      </c>
      <c r="I77">
        <f t="shared" si="13"/>
        <v>254</v>
      </c>
    </row>
    <row r="78" spans="1:9" ht="15" customHeight="1">
      <c r="A78" s="187"/>
      <c r="B78" s="51"/>
      <c r="C78" s="209"/>
      <c r="D78" s="52"/>
      <c r="E78" s="52"/>
      <c r="F78" s="52"/>
      <c r="G78" s="195"/>
      <c r="H78" s="195"/>
      <c r="I78">
        <f t="shared" si="13"/>
        <v>0</v>
      </c>
    </row>
    <row r="79" spans="1:9" ht="15" customHeight="1">
      <c r="A79" s="187"/>
      <c r="B79" s="51"/>
      <c r="C79" s="209"/>
      <c r="D79" s="52"/>
      <c r="E79" s="52"/>
      <c r="F79" s="52"/>
      <c r="G79" s="195"/>
      <c r="H79" s="195"/>
      <c r="I79">
        <f t="shared" si="13"/>
        <v>0</v>
      </c>
    </row>
    <row r="80" spans="1:9" ht="15" customHeight="1">
      <c r="A80" s="187"/>
      <c r="B80" s="51"/>
      <c r="C80" s="209"/>
      <c r="D80" s="52"/>
      <c r="E80" s="52"/>
      <c r="F80" s="52"/>
      <c r="G80" s="195"/>
      <c r="H80" s="195"/>
      <c r="I80">
        <f t="shared" si="13"/>
        <v>0</v>
      </c>
    </row>
    <row r="81" spans="1:9" ht="15" customHeight="1">
      <c r="A81" s="187"/>
      <c r="B81" s="51" t="s">
        <v>22</v>
      </c>
      <c r="C81" s="209"/>
      <c r="D81" s="52" t="s">
        <v>634</v>
      </c>
      <c r="E81" s="52"/>
      <c r="F81" s="52"/>
      <c r="G81" s="195">
        <f t="shared" ref="G81:G116" si="16">I81</f>
        <v>276</v>
      </c>
      <c r="H81" s="195">
        <v>4413</v>
      </c>
      <c r="I81">
        <f t="shared" si="13"/>
        <v>276</v>
      </c>
    </row>
    <row r="82" spans="1:9" ht="15" customHeight="1">
      <c r="A82" s="187"/>
      <c r="B82" s="51"/>
      <c r="C82" s="209"/>
      <c r="D82" s="52"/>
      <c r="E82" s="52"/>
      <c r="F82" s="52"/>
      <c r="G82" s="195"/>
      <c r="H82" s="195"/>
      <c r="I82">
        <f t="shared" si="13"/>
        <v>0</v>
      </c>
    </row>
    <row r="83" spans="1:9" ht="15" customHeight="1">
      <c r="A83" s="187"/>
      <c r="B83" s="51"/>
      <c r="C83" s="209"/>
      <c r="D83" s="52"/>
      <c r="E83" s="52"/>
      <c r="F83" s="52"/>
      <c r="G83" s="195"/>
      <c r="H83" s="195"/>
      <c r="I83">
        <f t="shared" si="13"/>
        <v>0</v>
      </c>
    </row>
    <row r="84" spans="1:9" ht="15" customHeight="1">
      <c r="A84" s="187"/>
      <c r="B84" s="51"/>
      <c r="C84" s="209"/>
      <c r="D84" s="52"/>
      <c r="E84" s="52"/>
      <c r="F84" s="52"/>
      <c r="G84" s="195"/>
      <c r="H84" s="195"/>
      <c r="I84">
        <f t="shared" si="13"/>
        <v>0</v>
      </c>
    </row>
    <row r="85" spans="1:9" ht="15" customHeight="1">
      <c r="A85" s="187"/>
      <c r="B85" s="51" t="s">
        <v>384</v>
      </c>
      <c r="C85" s="209"/>
      <c r="D85" s="52" t="s">
        <v>635</v>
      </c>
      <c r="E85" s="52"/>
      <c r="F85" s="52"/>
      <c r="G85" s="195">
        <f t="shared" ref="G85:G116" si="17">I85</f>
        <v>273</v>
      </c>
      <c r="H85" s="195">
        <v>4366</v>
      </c>
      <c r="I85">
        <f t="shared" si="13"/>
        <v>273</v>
      </c>
    </row>
    <row r="86" spans="1:9" ht="15" customHeight="1">
      <c r="A86" s="187"/>
      <c r="B86" s="51"/>
      <c r="C86" s="209"/>
      <c r="D86" s="52"/>
      <c r="E86" s="52"/>
      <c r="F86" s="52"/>
      <c r="G86" s="195"/>
      <c r="H86" s="195"/>
      <c r="I86">
        <f t="shared" si="13"/>
        <v>0</v>
      </c>
    </row>
    <row r="87" spans="1:9" ht="15" customHeight="1">
      <c r="A87" s="187"/>
      <c r="B87" s="51"/>
      <c r="C87" s="209"/>
      <c r="D87" s="52"/>
      <c r="E87" s="52"/>
      <c r="F87" s="52"/>
      <c r="G87" s="195"/>
      <c r="H87" s="195"/>
      <c r="I87">
        <f t="shared" si="13"/>
        <v>0</v>
      </c>
    </row>
    <row r="88" spans="1:9" ht="15" customHeight="1">
      <c r="A88" s="187"/>
      <c r="B88" s="51"/>
      <c r="C88" s="209"/>
      <c r="D88" s="52"/>
      <c r="E88" s="52"/>
      <c r="F88" s="52"/>
      <c r="G88" s="195"/>
      <c r="H88" s="195"/>
      <c r="I88">
        <f t="shared" si="13"/>
        <v>0</v>
      </c>
    </row>
    <row r="89" spans="1:9" ht="15" customHeight="1">
      <c r="A89" s="187"/>
      <c r="B89" s="51" t="s">
        <v>385</v>
      </c>
      <c r="C89" s="209"/>
      <c r="D89" s="52" t="s">
        <v>636</v>
      </c>
      <c r="E89" s="52"/>
      <c r="F89" s="52"/>
      <c r="G89" s="195">
        <f t="shared" ref="G89:G116" si="18">I89</f>
        <v>296</v>
      </c>
      <c r="H89" s="195">
        <v>4732</v>
      </c>
      <c r="I89">
        <f t="shared" si="13"/>
        <v>296</v>
      </c>
    </row>
    <row r="90" spans="1:9" ht="15" customHeight="1">
      <c r="A90" s="187"/>
      <c r="B90" s="51"/>
      <c r="C90" s="209"/>
      <c r="D90" s="52"/>
      <c r="E90" s="52"/>
      <c r="F90" s="52"/>
      <c r="G90" s="195"/>
      <c r="H90" s="195"/>
      <c r="I90">
        <f t="shared" si="13"/>
        <v>0</v>
      </c>
    </row>
    <row r="91" spans="1:9" ht="15" customHeight="1">
      <c r="A91" s="187"/>
      <c r="B91" s="51"/>
      <c r="C91" s="209"/>
      <c r="D91" s="52"/>
      <c r="E91" s="52"/>
      <c r="F91" s="52"/>
      <c r="G91" s="195"/>
      <c r="H91" s="195"/>
      <c r="I91">
        <f t="shared" si="13"/>
        <v>0</v>
      </c>
    </row>
    <row r="92" spans="1:9" ht="15" customHeight="1">
      <c r="A92" s="187"/>
      <c r="B92" s="51"/>
      <c r="C92" s="209"/>
      <c r="D92" s="52"/>
      <c r="E92" s="52"/>
      <c r="F92" s="52"/>
      <c r="G92" s="195"/>
      <c r="H92" s="195"/>
      <c r="I92">
        <f t="shared" si="13"/>
        <v>0</v>
      </c>
    </row>
    <row r="93" spans="1:9" ht="15" customHeight="1">
      <c r="A93" s="187"/>
      <c r="B93" s="51" t="s">
        <v>24</v>
      </c>
      <c r="C93" s="209"/>
      <c r="D93" s="52" t="s">
        <v>637</v>
      </c>
      <c r="E93" s="52"/>
      <c r="F93" s="52"/>
      <c r="G93" s="195">
        <f t="shared" ref="G93:G116" si="19">I93</f>
        <v>246</v>
      </c>
      <c r="H93" s="195">
        <v>3925</v>
      </c>
      <c r="I93">
        <f t="shared" si="13"/>
        <v>246</v>
      </c>
    </row>
    <row r="94" spans="1:9" ht="15" customHeight="1">
      <c r="A94" s="187"/>
      <c r="B94" s="51"/>
      <c r="C94" s="209"/>
      <c r="D94" s="52"/>
      <c r="E94" s="52"/>
      <c r="F94" s="52"/>
      <c r="G94" s="195"/>
      <c r="H94" s="195"/>
      <c r="I94">
        <f t="shared" si="13"/>
        <v>0</v>
      </c>
    </row>
    <row r="95" spans="1:9" ht="15" customHeight="1">
      <c r="A95" s="187"/>
      <c r="B95" s="51"/>
      <c r="C95" s="209"/>
      <c r="D95" s="52"/>
      <c r="E95" s="52"/>
      <c r="F95" s="52"/>
      <c r="G95" s="195"/>
      <c r="H95" s="195"/>
      <c r="I95">
        <f t="shared" si="13"/>
        <v>0</v>
      </c>
    </row>
    <row r="96" spans="1:9" ht="15" customHeight="1">
      <c r="A96" s="187"/>
      <c r="B96" s="51"/>
      <c r="C96" s="209"/>
      <c r="D96" s="52"/>
      <c r="E96" s="52"/>
      <c r="F96" s="52"/>
      <c r="G96" s="195"/>
      <c r="H96" s="195"/>
      <c r="I96">
        <f t="shared" si="13"/>
        <v>0</v>
      </c>
    </row>
    <row r="97" spans="1:9" ht="15" customHeight="1">
      <c r="A97" s="187"/>
      <c r="B97" s="51" t="s">
        <v>25</v>
      </c>
      <c r="C97" s="209"/>
      <c r="D97" s="52" t="s">
        <v>638</v>
      </c>
      <c r="E97" s="52"/>
      <c r="F97" s="52"/>
      <c r="G97" s="195">
        <f t="shared" ref="G97:G116" si="20">I97</f>
        <v>269</v>
      </c>
      <c r="H97" s="195">
        <v>4292</v>
      </c>
      <c r="I97">
        <f t="shared" si="13"/>
        <v>269</v>
      </c>
    </row>
    <row r="98" spans="1:9" ht="15" customHeight="1">
      <c r="A98" s="187"/>
      <c r="B98" s="51"/>
      <c r="C98" s="209"/>
      <c r="D98" s="52"/>
      <c r="E98" s="52"/>
      <c r="F98" s="52"/>
      <c r="G98" s="195"/>
      <c r="H98" s="195"/>
      <c r="I98">
        <f t="shared" si="13"/>
        <v>0</v>
      </c>
    </row>
    <row r="99" spans="1:9" ht="15" customHeight="1">
      <c r="A99" s="187"/>
      <c r="B99" s="51"/>
      <c r="C99" s="209"/>
      <c r="D99" s="52"/>
      <c r="E99" s="52"/>
      <c r="F99" s="52"/>
      <c r="G99" s="195"/>
      <c r="H99" s="195"/>
      <c r="I99">
        <f t="shared" si="13"/>
        <v>0</v>
      </c>
    </row>
    <row r="100" spans="1:9" ht="15" customHeight="1">
      <c r="A100" s="187"/>
      <c r="B100" s="51"/>
      <c r="C100" s="209"/>
      <c r="D100" s="52"/>
      <c r="E100" s="52"/>
      <c r="F100" s="52"/>
      <c r="G100" s="195"/>
      <c r="H100" s="195"/>
      <c r="I100">
        <f t="shared" si="13"/>
        <v>0</v>
      </c>
    </row>
    <row r="101" spans="1:9" ht="15" customHeight="1">
      <c r="A101" s="187"/>
      <c r="B101" s="51" t="s">
        <v>321</v>
      </c>
      <c r="C101" s="209"/>
      <c r="D101" s="52" t="s">
        <v>639</v>
      </c>
      <c r="E101" s="52"/>
      <c r="F101" s="52"/>
      <c r="G101" s="195">
        <f t="shared" ref="G101:G116" si="21">I101</f>
        <v>263</v>
      </c>
      <c r="H101" s="195">
        <v>4196</v>
      </c>
      <c r="I101">
        <f t="shared" si="13"/>
        <v>263</v>
      </c>
    </row>
    <row r="102" spans="1:9" ht="15" customHeight="1">
      <c r="A102" s="187"/>
      <c r="B102" s="51"/>
      <c r="C102" s="209"/>
      <c r="D102" s="52"/>
      <c r="E102" s="52"/>
      <c r="F102" s="52"/>
      <c r="G102" s="195"/>
      <c r="H102" s="195"/>
      <c r="I102">
        <f t="shared" si="13"/>
        <v>0</v>
      </c>
    </row>
    <row r="103" spans="1:9" ht="15" customHeight="1">
      <c r="A103" s="187"/>
      <c r="B103" s="51"/>
      <c r="C103" s="209"/>
      <c r="D103" s="52"/>
      <c r="E103" s="52"/>
      <c r="F103" s="52"/>
      <c r="G103" s="195"/>
      <c r="H103" s="195"/>
      <c r="I103">
        <f t="shared" si="13"/>
        <v>0</v>
      </c>
    </row>
    <row r="104" spans="1:9" ht="15" customHeight="1">
      <c r="A104" s="187"/>
      <c r="B104" s="51"/>
      <c r="C104" s="209"/>
      <c r="D104" s="52"/>
      <c r="E104" s="52"/>
      <c r="F104" s="52"/>
      <c r="G104" s="195"/>
      <c r="H104" s="195"/>
      <c r="I104">
        <f t="shared" si="13"/>
        <v>0</v>
      </c>
    </row>
    <row r="105" spans="1:9" ht="15" customHeight="1">
      <c r="A105" s="187"/>
      <c r="B105" s="51" t="s">
        <v>390</v>
      </c>
      <c r="C105" s="209"/>
      <c r="D105" s="52" t="s">
        <v>643</v>
      </c>
      <c r="E105" s="52"/>
      <c r="F105" s="52"/>
      <c r="G105" s="195">
        <f t="shared" ref="G105:G116" si="22">I105</f>
        <v>289</v>
      </c>
      <c r="H105" s="195">
        <v>4610</v>
      </c>
      <c r="I105">
        <f t="shared" si="13"/>
        <v>289</v>
      </c>
    </row>
    <row r="106" spans="1:9" ht="15" customHeight="1">
      <c r="A106" s="187"/>
      <c r="B106" s="51"/>
      <c r="C106" s="209"/>
      <c r="D106" s="52"/>
      <c r="E106" s="52"/>
      <c r="F106" s="52"/>
      <c r="G106" s="195"/>
      <c r="H106" s="195"/>
      <c r="I106">
        <f t="shared" si="13"/>
        <v>0</v>
      </c>
    </row>
    <row r="107" spans="1:9" ht="15" customHeight="1">
      <c r="A107" s="187"/>
      <c r="B107" s="51"/>
      <c r="C107" s="209"/>
      <c r="D107" s="52"/>
      <c r="E107" s="52"/>
      <c r="F107" s="52"/>
      <c r="G107" s="195"/>
      <c r="H107" s="195"/>
      <c r="I107">
        <f t="shared" si="13"/>
        <v>0</v>
      </c>
    </row>
    <row r="108" spans="1:9" ht="15" customHeight="1">
      <c r="A108" s="187"/>
      <c r="B108" s="51"/>
      <c r="C108" s="209"/>
      <c r="D108" s="52"/>
      <c r="E108" s="52"/>
      <c r="F108" s="52"/>
      <c r="G108" s="195"/>
      <c r="H108" s="195"/>
      <c r="I108">
        <f t="shared" si="13"/>
        <v>0</v>
      </c>
    </row>
    <row r="109" spans="1:9">
      <c r="A109" s="187" t="s">
        <v>320</v>
      </c>
      <c r="B109" s="51" t="s">
        <v>28</v>
      </c>
      <c r="C109" s="209"/>
      <c r="D109" s="52" t="s">
        <v>640</v>
      </c>
      <c r="E109" s="52"/>
      <c r="F109" s="52"/>
      <c r="G109" s="195">
        <f t="shared" ref="G109:G116" si="23">I109</f>
        <v>280</v>
      </c>
      <c r="H109" s="195">
        <v>4473</v>
      </c>
      <c r="I109">
        <f t="shared" si="13"/>
        <v>280</v>
      </c>
    </row>
    <row r="110" spans="1:9">
      <c r="A110" s="187"/>
      <c r="B110" s="51"/>
      <c r="C110" s="209"/>
      <c r="D110" s="52"/>
      <c r="E110" s="52"/>
      <c r="F110" s="52"/>
      <c r="G110" s="195"/>
      <c r="H110" s="195"/>
      <c r="I110">
        <f t="shared" si="13"/>
        <v>0</v>
      </c>
    </row>
    <row r="111" spans="1:9">
      <c r="A111" s="187"/>
      <c r="B111" s="51"/>
      <c r="C111" s="209"/>
      <c r="D111" s="52"/>
      <c r="E111" s="52"/>
      <c r="F111" s="52"/>
      <c r="G111" s="195"/>
      <c r="H111" s="195"/>
      <c r="I111">
        <f t="shared" si="13"/>
        <v>0</v>
      </c>
    </row>
    <row r="112" spans="1:9">
      <c r="A112" s="187"/>
      <c r="B112" s="51"/>
      <c r="C112" s="209"/>
      <c r="D112" s="52"/>
      <c r="E112" s="52"/>
      <c r="F112" s="52"/>
      <c r="G112" s="195"/>
      <c r="H112" s="195"/>
      <c r="I112">
        <f t="shared" si="13"/>
        <v>0</v>
      </c>
    </row>
    <row r="113" spans="1:9">
      <c r="A113" s="187"/>
      <c r="B113" s="51" t="s">
        <v>29</v>
      </c>
      <c r="C113" s="209"/>
      <c r="D113" s="52" t="s">
        <v>640</v>
      </c>
      <c r="E113" s="52"/>
      <c r="F113" s="52"/>
      <c r="G113" s="195">
        <f t="shared" ref="G113:G116" si="24">I113</f>
        <v>302</v>
      </c>
      <c r="H113" s="210">
        <v>4823</v>
      </c>
      <c r="I113">
        <f t="shared" si="13"/>
        <v>302</v>
      </c>
    </row>
    <row r="114" spans="1:9">
      <c r="A114" s="187"/>
      <c r="B114" s="51"/>
      <c r="C114" s="209"/>
      <c r="D114" s="52"/>
      <c r="E114" s="52"/>
      <c r="F114" s="52"/>
      <c r="G114" s="195"/>
      <c r="H114" s="210"/>
      <c r="I114">
        <f t="shared" si="13"/>
        <v>0</v>
      </c>
    </row>
    <row r="115" spans="1:9" ht="15" customHeight="1">
      <c r="A115" s="187"/>
      <c r="B115" s="51"/>
      <c r="C115" s="209"/>
      <c r="D115" s="52"/>
      <c r="E115" s="52"/>
      <c r="F115" s="52"/>
      <c r="G115" s="195"/>
      <c r="H115" s="210"/>
      <c r="I115">
        <f t="shared" si="13"/>
        <v>0</v>
      </c>
    </row>
    <row r="116" spans="1:9">
      <c r="A116" s="187"/>
      <c r="B116" s="51"/>
      <c r="C116" s="209"/>
      <c r="D116" s="52"/>
      <c r="E116" s="52"/>
      <c r="F116" s="52"/>
      <c r="G116" s="195"/>
      <c r="H116" s="210"/>
      <c r="I116">
        <f t="shared" si="13"/>
        <v>0</v>
      </c>
    </row>
    <row r="117" spans="1:9" ht="39.75" customHeight="1">
      <c r="A117" s="220" t="s">
        <v>617</v>
      </c>
      <c r="B117" s="221"/>
      <c r="C117" s="221"/>
      <c r="D117" s="221"/>
      <c r="E117" s="221"/>
      <c r="F117" s="221"/>
      <c r="G117" s="221"/>
      <c r="H117" s="222"/>
    </row>
    <row r="118" spans="1:9" ht="66" customHeight="1">
      <c r="A118" s="159" t="s">
        <v>462</v>
      </c>
      <c r="B118" s="159"/>
      <c r="C118" s="159"/>
      <c r="D118" s="159"/>
      <c r="E118" s="159"/>
      <c r="F118" s="159"/>
      <c r="G118" s="159"/>
      <c r="H118" s="211"/>
    </row>
    <row r="119" spans="1:9" ht="66" customHeight="1">
      <c r="A119" s="159"/>
      <c r="B119" s="159"/>
      <c r="C119" s="159"/>
      <c r="D119" s="159"/>
      <c r="E119" s="159"/>
      <c r="F119" s="159"/>
      <c r="G119" s="159"/>
      <c r="H119" s="211"/>
    </row>
    <row r="120" spans="1:9" ht="66" customHeight="1">
      <c r="A120" s="159"/>
      <c r="B120" s="159"/>
      <c r="C120" s="159"/>
      <c r="D120" s="159"/>
      <c r="E120" s="159"/>
      <c r="F120" s="159"/>
      <c r="G120" s="159"/>
      <c r="H120" s="211"/>
    </row>
    <row r="121" spans="1:9" ht="66" customHeight="1">
      <c r="A121" s="212"/>
      <c r="B121" s="212"/>
      <c r="C121" s="212"/>
      <c r="D121" s="212"/>
      <c r="E121" s="212"/>
      <c r="F121" s="212"/>
      <c r="G121" s="212"/>
      <c r="H121" s="213"/>
    </row>
    <row r="122" spans="1:9" ht="50.25" customHeight="1">
      <c r="A122" s="187" t="s">
        <v>461</v>
      </c>
      <c r="B122" s="20" t="s">
        <v>456</v>
      </c>
      <c r="C122" s="209"/>
      <c r="D122" s="52" t="s">
        <v>631</v>
      </c>
      <c r="E122" s="52"/>
      <c r="F122" s="52"/>
      <c r="G122" s="31">
        <f>I122</f>
        <v>159</v>
      </c>
      <c r="H122" s="31">
        <v>2533</v>
      </c>
      <c r="I122">
        <f t="shared" ref="I122:I133" si="25">ROUND(H122*$I$3*1.2*1.45,0)</f>
        <v>159</v>
      </c>
    </row>
    <row r="123" spans="1:9" ht="50.25" customHeight="1">
      <c r="A123" s="187"/>
      <c r="B123" s="20" t="s">
        <v>27</v>
      </c>
      <c r="C123" s="209"/>
      <c r="D123" s="52" t="s">
        <v>632</v>
      </c>
      <c r="E123" s="52"/>
      <c r="F123" s="52"/>
      <c r="G123" s="31">
        <f t="shared" ref="G123:G133" si="26">I123</f>
        <v>181</v>
      </c>
      <c r="H123" s="31">
        <v>2882</v>
      </c>
      <c r="I123">
        <f t="shared" si="25"/>
        <v>181</v>
      </c>
    </row>
    <row r="124" spans="1:9" ht="59.25" customHeight="1">
      <c r="A124" s="187" t="s">
        <v>461</v>
      </c>
      <c r="B124" s="20" t="s">
        <v>457</v>
      </c>
      <c r="C124" s="209"/>
      <c r="D124" s="52" t="s">
        <v>633</v>
      </c>
      <c r="E124" s="52"/>
      <c r="F124" s="52"/>
      <c r="G124" s="31">
        <f t="shared" si="26"/>
        <v>195</v>
      </c>
      <c r="H124" s="31">
        <v>3115</v>
      </c>
      <c r="I124">
        <f t="shared" si="25"/>
        <v>195</v>
      </c>
    </row>
    <row r="125" spans="1:9" ht="59.25" customHeight="1">
      <c r="A125" s="187"/>
      <c r="B125" s="20" t="s">
        <v>458</v>
      </c>
      <c r="C125" s="209"/>
      <c r="D125" s="52" t="s">
        <v>634</v>
      </c>
      <c r="E125" s="52"/>
      <c r="F125" s="52"/>
      <c r="G125" s="31">
        <f t="shared" si="26"/>
        <v>220</v>
      </c>
      <c r="H125" s="31">
        <v>3506</v>
      </c>
      <c r="I125">
        <f t="shared" si="25"/>
        <v>220</v>
      </c>
    </row>
    <row r="126" spans="1:9" ht="59.25" customHeight="1">
      <c r="A126" s="187"/>
      <c r="B126" s="20" t="s">
        <v>384</v>
      </c>
      <c r="C126" s="209"/>
      <c r="D126" s="52" t="s">
        <v>635</v>
      </c>
      <c r="E126" s="52"/>
      <c r="F126" s="52"/>
      <c r="G126" s="31">
        <f t="shared" si="26"/>
        <v>211</v>
      </c>
      <c r="H126" s="31">
        <v>3375</v>
      </c>
      <c r="I126">
        <f t="shared" si="25"/>
        <v>211</v>
      </c>
    </row>
    <row r="127" spans="1:9" ht="59.25" customHeight="1">
      <c r="A127" s="187"/>
      <c r="B127" s="20" t="s">
        <v>385</v>
      </c>
      <c r="C127" s="209"/>
      <c r="D127" s="52" t="s">
        <v>636</v>
      </c>
      <c r="E127" s="52"/>
      <c r="F127" s="52"/>
      <c r="G127" s="31">
        <f t="shared" si="26"/>
        <v>236</v>
      </c>
      <c r="H127" s="31">
        <v>3766</v>
      </c>
      <c r="I127">
        <f t="shared" si="25"/>
        <v>236</v>
      </c>
    </row>
    <row r="128" spans="1:9" ht="59.25" customHeight="1">
      <c r="A128" s="187"/>
      <c r="B128" s="20" t="s">
        <v>24</v>
      </c>
      <c r="C128" s="209"/>
      <c r="D128" s="52" t="s">
        <v>637</v>
      </c>
      <c r="E128" s="52"/>
      <c r="F128" s="52"/>
      <c r="G128" s="31">
        <f t="shared" si="26"/>
        <v>186</v>
      </c>
      <c r="H128" s="31">
        <v>2965</v>
      </c>
      <c r="I128">
        <f t="shared" si="25"/>
        <v>186</v>
      </c>
    </row>
    <row r="129" spans="1:9" ht="59.25" customHeight="1">
      <c r="A129" s="187"/>
      <c r="B129" s="20" t="s">
        <v>25</v>
      </c>
      <c r="C129" s="209"/>
      <c r="D129" s="52" t="s">
        <v>638</v>
      </c>
      <c r="E129" s="52"/>
      <c r="F129" s="52"/>
      <c r="G129" s="31">
        <f t="shared" si="26"/>
        <v>210</v>
      </c>
      <c r="H129" s="31">
        <v>3354</v>
      </c>
      <c r="I129">
        <f t="shared" si="25"/>
        <v>210</v>
      </c>
    </row>
    <row r="130" spans="1:9" ht="59.25" customHeight="1">
      <c r="A130" s="187"/>
      <c r="B130" s="20" t="s">
        <v>321</v>
      </c>
      <c r="C130" s="209"/>
      <c r="D130" s="52" t="s">
        <v>639</v>
      </c>
      <c r="E130" s="52"/>
      <c r="F130" s="52"/>
      <c r="G130" s="31">
        <f t="shared" si="26"/>
        <v>202</v>
      </c>
      <c r="H130" s="31">
        <v>3226</v>
      </c>
      <c r="I130">
        <f t="shared" si="25"/>
        <v>202</v>
      </c>
    </row>
    <row r="131" spans="1:9" ht="59.25" customHeight="1">
      <c r="A131" s="187"/>
      <c r="B131" s="20" t="s">
        <v>390</v>
      </c>
      <c r="C131" s="209"/>
      <c r="D131" s="52" t="s">
        <v>643</v>
      </c>
      <c r="E131" s="52"/>
      <c r="F131" s="52"/>
      <c r="G131" s="31">
        <f t="shared" si="26"/>
        <v>224</v>
      </c>
      <c r="H131" s="31">
        <v>3581</v>
      </c>
      <c r="I131">
        <f t="shared" si="25"/>
        <v>224</v>
      </c>
    </row>
    <row r="132" spans="1:9" ht="59.25" customHeight="1">
      <c r="A132" s="214" t="s">
        <v>460</v>
      </c>
      <c r="B132" s="20" t="s">
        <v>459</v>
      </c>
      <c r="C132" s="209"/>
      <c r="D132" s="52" t="s">
        <v>640</v>
      </c>
      <c r="E132" s="52"/>
      <c r="F132" s="52"/>
      <c r="G132" s="31">
        <f t="shared" si="26"/>
        <v>222</v>
      </c>
      <c r="H132" s="31">
        <v>3550</v>
      </c>
      <c r="I132">
        <f t="shared" si="25"/>
        <v>222</v>
      </c>
    </row>
    <row r="133" spans="1:9" ht="59.25" customHeight="1">
      <c r="A133" s="187"/>
      <c r="B133" s="20" t="s">
        <v>29</v>
      </c>
      <c r="C133" s="209"/>
      <c r="D133" s="52" t="s">
        <v>641</v>
      </c>
      <c r="E133" s="52"/>
      <c r="F133" s="52"/>
      <c r="G133" s="31">
        <f t="shared" si="26"/>
        <v>244</v>
      </c>
      <c r="H133" s="31">
        <v>3902</v>
      </c>
      <c r="I133">
        <f t="shared" si="25"/>
        <v>244</v>
      </c>
    </row>
    <row r="134" spans="1:9" ht="49.5" customHeight="1">
      <c r="A134" s="200" t="s">
        <v>618</v>
      </c>
      <c r="B134" s="200"/>
      <c r="C134" s="200"/>
      <c r="D134" s="200"/>
      <c r="E134" s="200"/>
      <c r="F134" s="200"/>
      <c r="G134" s="200"/>
      <c r="H134" s="200"/>
    </row>
    <row r="135" spans="1:9" ht="37.5" customHeight="1">
      <c r="A135" s="105" t="s">
        <v>619</v>
      </c>
      <c r="B135" s="95"/>
      <c r="C135" s="95"/>
      <c r="D135" s="95"/>
      <c r="E135" s="95"/>
      <c r="F135" s="95"/>
      <c r="G135" s="95"/>
      <c r="H135" s="95"/>
    </row>
    <row r="136" spans="1:9" ht="37.5" customHeight="1">
      <c r="A136" s="95"/>
      <c r="B136" s="95"/>
      <c r="C136" s="95"/>
      <c r="D136" s="95"/>
      <c r="E136" s="95"/>
      <c r="F136" s="95"/>
      <c r="G136" s="95"/>
      <c r="H136" s="95"/>
    </row>
    <row r="137" spans="1:9" ht="37.5" customHeight="1">
      <c r="A137" s="95"/>
      <c r="B137" s="95"/>
      <c r="C137" s="95"/>
      <c r="D137" s="95"/>
      <c r="E137" s="95"/>
      <c r="F137" s="95"/>
      <c r="G137" s="95"/>
      <c r="H137" s="95"/>
    </row>
    <row r="138" spans="1:9" ht="37.5" customHeight="1">
      <c r="A138" s="95"/>
      <c r="B138" s="95"/>
      <c r="C138" s="95"/>
      <c r="D138" s="95"/>
      <c r="E138" s="95"/>
      <c r="F138" s="95"/>
      <c r="G138" s="95"/>
      <c r="H138" s="95"/>
    </row>
    <row r="139" spans="1:9" ht="37.5" customHeight="1">
      <c r="A139" s="95"/>
      <c r="B139" s="95"/>
      <c r="C139" s="95"/>
      <c r="D139" s="95"/>
      <c r="E139" s="95"/>
      <c r="F139" s="95"/>
      <c r="G139" s="95"/>
      <c r="H139" s="95"/>
    </row>
    <row r="140" spans="1:9" ht="37.5" customHeight="1">
      <c r="A140" s="95"/>
      <c r="B140" s="95"/>
      <c r="C140" s="95"/>
      <c r="D140" s="95"/>
      <c r="E140" s="95"/>
      <c r="F140" s="95"/>
      <c r="G140" s="95"/>
      <c r="H140" s="95"/>
    </row>
    <row r="141" spans="1:9" ht="37.5" customHeight="1">
      <c r="A141" s="95"/>
      <c r="B141" s="95"/>
      <c r="C141" s="95"/>
      <c r="D141" s="95"/>
      <c r="E141" s="95"/>
      <c r="F141" s="95"/>
      <c r="G141" s="95"/>
      <c r="H141" s="95"/>
    </row>
    <row r="142" spans="1:9">
      <c r="A142" s="196" t="s">
        <v>622</v>
      </c>
      <c r="B142" s="50" t="s">
        <v>26</v>
      </c>
      <c r="C142" s="197"/>
      <c r="D142" s="52" t="s">
        <v>644</v>
      </c>
      <c r="E142" s="52"/>
      <c r="F142" s="52"/>
      <c r="G142" s="192">
        <f>I142</f>
        <v>263</v>
      </c>
      <c r="H142" s="195">
        <v>4197</v>
      </c>
      <c r="I142">
        <f t="shared" ref="I142:I205" si="27">ROUND(H142*$I$3*1.2*1.45,0)</f>
        <v>263</v>
      </c>
    </row>
    <row r="143" spans="1:9">
      <c r="A143" s="196"/>
      <c r="B143" s="51"/>
      <c r="C143" s="198"/>
      <c r="D143" s="52"/>
      <c r="E143" s="52"/>
      <c r="F143" s="52"/>
      <c r="G143" s="193"/>
      <c r="H143" s="195"/>
      <c r="I143">
        <f t="shared" si="27"/>
        <v>0</v>
      </c>
    </row>
    <row r="144" spans="1:9">
      <c r="A144" s="196"/>
      <c r="B144" s="51"/>
      <c r="C144" s="198"/>
      <c r="D144" s="52"/>
      <c r="E144" s="52"/>
      <c r="F144" s="52"/>
      <c r="G144" s="193"/>
      <c r="H144" s="195"/>
      <c r="I144">
        <f t="shared" si="27"/>
        <v>0</v>
      </c>
    </row>
    <row r="145" spans="1:9">
      <c r="A145" s="196"/>
      <c r="B145" s="51"/>
      <c r="C145" s="198"/>
      <c r="D145" s="52"/>
      <c r="E145" s="52"/>
      <c r="F145" s="52"/>
      <c r="G145" s="194"/>
      <c r="H145" s="195"/>
      <c r="I145">
        <f t="shared" si="27"/>
        <v>0</v>
      </c>
    </row>
    <row r="146" spans="1:9">
      <c r="A146" s="196"/>
      <c r="B146" s="50" t="s">
        <v>27</v>
      </c>
      <c r="C146" s="198"/>
      <c r="D146" s="52" t="s">
        <v>645</v>
      </c>
      <c r="E146" s="52"/>
      <c r="F146" s="52"/>
      <c r="G146" s="192">
        <f t="shared" ref="G146:G177" si="28">I146</f>
        <v>286</v>
      </c>
      <c r="H146" s="195">
        <v>4572</v>
      </c>
      <c r="I146">
        <f t="shared" si="27"/>
        <v>286</v>
      </c>
    </row>
    <row r="147" spans="1:9">
      <c r="A147" s="196"/>
      <c r="B147" s="51"/>
      <c r="C147" s="198"/>
      <c r="D147" s="52"/>
      <c r="E147" s="52"/>
      <c r="F147" s="52"/>
      <c r="G147" s="193"/>
      <c r="H147" s="195"/>
      <c r="I147">
        <f t="shared" si="27"/>
        <v>0</v>
      </c>
    </row>
    <row r="148" spans="1:9">
      <c r="A148" s="196"/>
      <c r="B148" s="51"/>
      <c r="C148" s="198"/>
      <c r="D148" s="52"/>
      <c r="E148" s="52"/>
      <c r="F148" s="52"/>
      <c r="G148" s="193"/>
      <c r="H148" s="195"/>
      <c r="I148">
        <f t="shared" si="27"/>
        <v>0</v>
      </c>
    </row>
    <row r="149" spans="1:9">
      <c r="A149" s="196"/>
      <c r="B149" s="51"/>
      <c r="C149" s="198"/>
      <c r="D149" s="52"/>
      <c r="E149" s="52"/>
      <c r="F149" s="52"/>
      <c r="G149" s="194"/>
      <c r="H149" s="195"/>
      <c r="I149">
        <f t="shared" si="27"/>
        <v>0</v>
      </c>
    </row>
    <row r="150" spans="1:9">
      <c r="A150" s="196"/>
      <c r="B150" s="50" t="s">
        <v>388</v>
      </c>
      <c r="C150" s="198"/>
      <c r="D150" s="52" t="s">
        <v>646</v>
      </c>
      <c r="E150" s="52"/>
      <c r="F150" s="52"/>
      <c r="G150" s="192">
        <f t="shared" ref="G150:G181" si="29">I150</f>
        <v>262</v>
      </c>
      <c r="H150" s="195">
        <v>4185</v>
      </c>
      <c r="I150">
        <f t="shared" si="27"/>
        <v>262</v>
      </c>
    </row>
    <row r="151" spans="1:9">
      <c r="A151" s="196"/>
      <c r="B151" s="51"/>
      <c r="C151" s="198"/>
      <c r="D151" s="52"/>
      <c r="E151" s="52"/>
      <c r="F151" s="52"/>
      <c r="G151" s="193"/>
      <c r="H151" s="195"/>
      <c r="I151">
        <f t="shared" si="27"/>
        <v>0</v>
      </c>
    </row>
    <row r="152" spans="1:9">
      <c r="A152" s="196"/>
      <c r="B152" s="51"/>
      <c r="C152" s="198"/>
      <c r="D152" s="52"/>
      <c r="E152" s="52"/>
      <c r="F152" s="52"/>
      <c r="G152" s="193"/>
      <c r="H152" s="195"/>
      <c r="I152">
        <f t="shared" si="27"/>
        <v>0</v>
      </c>
    </row>
    <row r="153" spans="1:9">
      <c r="A153" s="196"/>
      <c r="B153" s="51"/>
      <c r="C153" s="198"/>
      <c r="D153" s="52"/>
      <c r="E153" s="52"/>
      <c r="F153" s="52"/>
      <c r="G153" s="194"/>
      <c r="H153" s="195"/>
      <c r="I153">
        <f t="shared" si="27"/>
        <v>0</v>
      </c>
    </row>
    <row r="154" spans="1:9">
      <c r="A154" s="196"/>
      <c r="B154" s="50" t="s">
        <v>389</v>
      </c>
      <c r="C154" s="198"/>
      <c r="D154" s="52" t="s">
        <v>647</v>
      </c>
      <c r="E154" s="52"/>
      <c r="F154" s="52"/>
      <c r="G154" s="192">
        <f t="shared" ref="G154:G185" si="30">I154</f>
        <v>286</v>
      </c>
      <c r="H154" s="195">
        <v>4559</v>
      </c>
      <c r="I154">
        <f t="shared" si="27"/>
        <v>286</v>
      </c>
    </row>
    <row r="155" spans="1:9">
      <c r="A155" s="196"/>
      <c r="B155" s="51"/>
      <c r="C155" s="198"/>
      <c r="D155" s="52"/>
      <c r="E155" s="52"/>
      <c r="F155" s="52"/>
      <c r="G155" s="193"/>
      <c r="H155" s="195"/>
      <c r="I155">
        <f t="shared" si="27"/>
        <v>0</v>
      </c>
    </row>
    <row r="156" spans="1:9">
      <c r="A156" s="196"/>
      <c r="B156" s="51"/>
      <c r="C156" s="198"/>
      <c r="D156" s="52"/>
      <c r="E156" s="52"/>
      <c r="F156" s="52"/>
      <c r="G156" s="193"/>
      <c r="H156" s="195"/>
      <c r="I156">
        <f t="shared" si="27"/>
        <v>0</v>
      </c>
    </row>
    <row r="157" spans="1:9">
      <c r="A157" s="196"/>
      <c r="B157" s="51"/>
      <c r="C157" s="199"/>
      <c r="D157" s="52"/>
      <c r="E157" s="52"/>
      <c r="F157" s="52"/>
      <c r="G157" s="194"/>
      <c r="H157" s="195"/>
      <c r="I157">
        <f t="shared" si="27"/>
        <v>0</v>
      </c>
    </row>
    <row r="158" spans="1:9">
      <c r="A158" s="196"/>
      <c r="B158" s="50" t="s">
        <v>445</v>
      </c>
      <c r="C158" s="197"/>
      <c r="D158" s="52" t="s">
        <v>648</v>
      </c>
      <c r="E158" s="52"/>
      <c r="F158" s="52"/>
      <c r="G158" s="192">
        <f t="shared" ref="G158:G189" si="31">I158</f>
        <v>298</v>
      </c>
      <c r="H158" s="195">
        <v>4763</v>
      </c>
      <c r="I158">
        <f t="shared" si="27"/>
        <v>298</v>
      </c>
    </row>
    <row r="159" spans="1:9">
      <c r="A159" s="196"/>
      <c r="B159" s="51"/>
      <c r="C159" s="198"/>
      <c r="D159" s="52"/>
      <c r="E159" s="52"/>
      <c r="F159" s="52"/>
      <c r="G159" s="193"/>
      <c r="H159" s="195"/>
      <c r="I159">
        <f t="shared" si="27"/>
        <v>0</v>
      </c>
    </row>
    <row r="160" spans="1:9">
      <c r="A160" s="196"/>
      <c r="B160" s="51"/>
      <c r="C160" s="198"/>
      <c r="D160" s="52"/>
      <c r="E160" s="52"/>
      <c r="F160" s="52"/>
      <c r="G160" s="193"/>
      <c r="H160" s="195"/>
      <c r="I160">
        <f t="shared" si="27"/>
        <v>0</v>
      </c>
    </row>
    <row r="161" spans="1:9">
      <c r="A161" s="196"/>
      <c r="B161" s="51"/>
      <c r="C161" s="198"/>
      <c r="D161" s="52"/>
      <c r="E161" s="52"/>
      <c r="F161" s="52"/>
      <c r="G161" s="194"/>
      <c r="H161" s="195"/>
      <c r="I161">
        <f t="shared" si="27"/>
        <v>0</v>
      </c>
    </row>
    <row r="162" spans="1:9">
      <c r="A162" s="196"/>
      <c r="B162" s="50" t="s">
        <v>446</v>
      </c>
      <c r="C162" s="198"/>
      <c r="D162" s="52" t="s">
        <v>649</v>
      </c>
      <c r="E162" s="52"/>
      <c r="F162" s="52"/>
      <c r="G162" s="192">
        <f t="shared" ref="G162:G193" si="32">I162</f>
        <v>340</v>
      </c>
      <c r="H162" s="195">
        <v>5423</v>
      </c>
      <c r="I162">
        <f t="shared" si="27"/>
        <v>340</v>
      </c>
    </row>
    <row r="163" spans="1:9">
      <c r="A163" s="196"/>
      <c r="B163" s="51"/>
      <c r="C163" s="198"/>
      <c r="D163" s="52"/>
      <c r="E163" s="52"/>
      <c r="F163" s="52"/>
      <c r="G163" s="193"/>
      <c r="H163" s="195"/>
      <c r="I163">
        <f t="shared" si="27"/>
        <v>0</v>
      </c>
    </row>
    <row r="164" spans="1:9">
      <c r="A164" s="196"/>
      <c r="B164" s="51"/>
      <c r="C164" s="198"/>
      <c r="D164" s="52"/>
      <c r="E164" s="52"/>
      <c r="F164" s="52"/>
      <c r="G164" s="193"/>
      <c r="H164" s="195"/>
      <c r="I164">
        <f t="shared" si="27"/>
        <v>0</v>
      </c>
    </row>
    <row r="165" spans="1:9">
      <c r="A165" s="196"/>
      <c r="B165" s="51"/>
      <c r="C165" s="198"/>
      <c r="D165" s="52"/>
      <c r="E165" s="52"/>
      <c r="F165" s="52"/>
      <c r="G165" s="194"/>
      <c r="H165" s="195"/>
      <c r="I165">
        <f t="shared" si="27"/>
        <v>0</v>
      </c>
    </row>
    <row r="166" spans="1:9">
      <c r="A166" s="196"/>
      <c r="B166" s="50" t="s">
        <v>21</v>
      </c>
      <c r="C166" s="198"/>
      <c r="D166" s="52" t="s">
        <v>648</v>
      </c>
      <c r="E166" s="52"/>
      <c r="F166" s="52"/>
      <c r="G166" s="192">
        <f t="shared" ref="G166:G197" si="33">I166</f>
        <v>298</v>
      </c>
      <c r="H166" s="195">
        <v>4763</v>
      </c>
      <c r="I166">
        <f t="shared" si="27"/>
        <v>298</v>
      </c>
    </row>
    <row r="167" spans="1:9">
      <c r="A167" s="196"/>
      <c r="B167" s="51"/>
      <c r="C167" s="198"/>
      <c r="D167" s="52"/>
      <c r="E167" s="52"/>
      <c r="F167" s="52"/>
      <c r="G167" s="193"/>
      <c r="H167" s="195"/>
      <c r="I167">
        <f t="shared" si="27"/>
        <v>0</v>
      </c>
    </row>
    <row r="168" spans="1:9">
      <c r="A168" s="196"/>
      <c r="B168" s="51"/>
      <c r="C168" s="198"/>
      <c r="D168" s="52"/>
      <c r="E168" s="52"/>
      <c r="F168" s="52"/>
      <c r="G168" s="193"/>
      <c r="H168" s="195"/>
      <c r="I168">
        <f t="shared" si="27"/>
        <v>0</v>
      </c>
    </row>
    <row r="169" spans="1:9">
      <c r="A169" s="196"/>
      <c r="B169" s="51"/>
      <c r="C169" s="198"/>
      <c r="D169" s="52"/>
      <c r="E169" s="52"/>
      <c r="F169" s="52"/>
      <c r="G169" s="194"/>
      <c r="H169" s="195"/>
      <c r="I169">
        <f t="shared" si="27"/>
        <v>0</v>
      </c>
    </row>
    <row r="170" spans="1:9">
      <c r="A170" s="196"/>
      <c r="B170" s="50" t="s">
        <v>22</v>
      </c>
      <c r="C170" s="198"/>
      <c r="D170" s="52" t="s">
        <v>649</v>
      </c>
      <c r="E170" s="52"/>
      <c r="F170" s="52"/>
      <c r="G170" s="192">
        <f t="shared" ref="G170:G201" si="34">I170</f>
        <v>322</v>
      </c>
      <c r="H170" s="195">
        <v>5138</v>
      </c>
      <c r="I170">
        <f t="shared" si="27"/>
        <v>322</v>
      </c>
    </row>
    <row r="171" spans="1:9">
      <c r="A171" s="196"/>
      <c r="B171" s="51"/>
      <c r="C171" s="198"/>
      <c r="D171" s="52"/>
      <c r="E171" s="52"/>
      <c r="F171" s="52"/>
      <c r="G171" s="193"/>
      <c r="H171" s="195"/>
      <c r="I171">
        <f t="shared" si="27"/>
        <v>0</v>
      </c>
    </row>
    <row r="172" spans="1:9">
      <c r="A172" s="196"/>
      <c r="B172" s="51"/>
      <c r="C172" s="198"/>
      <c r="D172" s="52"/>
      <c r="E172" s="52"/>
      <c r="F172" s="52"/>
      <c r="G172" s="193"/>
      <c r="H172" s="195"/>
      <c r="I172">
        <f t="shared" si="27"/>
        <v>0</v>
      </c>
    </row>
    <row r="173" spans="1:9">
      <c r="A173" s="196"/>
      <c r="B173" s="51"/>
      <c r="C173" s="198"/>
      <c r="D173" s="52"/>
      <c r="E173" s="52"/>
      <c r="F173" s="52"/>
      <c r="G173" s="194"/>
      <c r="H173" s="195"/>
      <c r="I173">
        <f t="shared" si="27"/>
        <v>0</v>
      </c>
    </row>
    <row r="174" spans="1:9">
      <c r="A174" s="196"/>
      <c r="B174" s="50" t="s">
        <v>385</v>
      </c>
      <c r="C174" s="198"/>
      <c r="D174" s="52" t="s">
        <v>649</v>
      </c>
      <c r="E174" s="52"/>
      <c r="F174" s="52"/>
      <c r="G174" s="192">
        <f t="shared" ref="G174:G205" si="35">I174</f>
        <v>340</v>
      </c>
      <c r="H174" s="195">
        <v>5423</v>
      </c>
      <c r="I174">
        <f t="shared" si="27"/>
        <v>340</v>
      </c>
    </row>
    <row r="175" spans="1:9" ht="15" customHeight="1">
      <c r="A175" s="196"/>
      <c r="B175" s="51"/>
      <c r="C175" s="198"/>
      <c r="D175" s="52"/>
      <c r="E175" s="52"/>
      <c r="F175" s="52"/>
      <c r="G175" s="193"/>
      <c r="H175" s="195"/>
      <c r="I175">
        <f t="shared" si="27"/>
        <v>0</v>
      </c>
    </row>
    <row r="176" spans="1:9">
      <c r="A176" s="196"/>
      <c r="B176" s="51"/>
      <c r="C176" s="198"/>
      <c r="D176" s="52"/>
      <c r="E176" s="52"/>
      <c r="F176" s="52"/>
      <c r="G176" s="193"/>
      <c r="H176" s="195"/>
      <c r="I176">
        <f t="shared" si="27"/>
        <v>0</v>
      </c>
    </row>
    <row r="177" spans="1:9">
      <c r="A177" s="196"/>
      <c r="B177" s="51"/>
      <c r="C177" s="198"/>
      <c r="D177" s="52"/>
      <c r="E177" s="52"/>
      <c r="F177" s="52"/>
      <c r="G177" s="194"/>
      <c r="H177" s="195"/>
      <c r="I177">
        <f t="shared" si="27"/>
        <v>0</v>
      </c>
    </row>
    <row r="178" spans="1:9">
      <c r="A178" s="196"/>
      <c r="B178" s="50" t="s">
        <v>615</v>
      </c>
      <c r="C178" s="198"/>
      <c r="D178" s="52" t="s">
        <v>650</v>
      </c>
      <c r="E178" s="52"/>
      <c r="F178" s="52"/>
      <c r="G178" s="192">
        <f t="shared" ref="G178:G209" si="36">I178</f>
        <v>297</v>
      </c>
      <c r="H178" s="195">
        <v>4749</v>
      </c>
      <c r="I178">
        <f t="shared" si="27"/>
        <v>297</v>
      </c>
    </row>
    <row r="179" spans="1:9">
      <c r="A179" s="196"/>
      <c r="B179" s="51"/>
      <c r="C179" s="198"/>
      <c r="D179" s="52"/>
      <c r="E179" s="52"/>
      <c r="F179" s="52"/>
      <c r="G179" s="193"/>
      <c r="H179" s="195"/>
      <c r="I179">
        <f t="shared" si="27"/>
        <v>0</v>
      </c>
    </row>
    <row r="180" spans="1:9">
      <c r="A180" s="196"/>
      <c r="B180" s="51"/>
      <c r="C180" s="198"/>
      <c r="D180" s="52"/>
      <c r="E180" s="52"/>
      <c r="F180" s="52"/>
      <c r="G180" s="193"/>
      <c r="H180" s="195"/>
      <c r="I180">
        <f t="shared" si="27"/>
        <v>0</v>
      </c>
    </row>
    <row r="181" spans="1:9">
      <c r="A181" s="196"/>
      <c r="B181" s="51"/>
      <c r="C181" s="198"/>
      <c r="D181" s="52"/>
      <c r="E181" s="52"/>
      <c r="F181" s="52"/>
      <c r="G181" s="194"/>
      <c r="H181" s="195"/>
      <c r="I181">
        <f t="shared" si="27"/>
        <v>0</v>
      </c>
    </row>
    <row r="182" spans="1:9">
      <c r="A182" s="196"/>
      <c r="B182" s="50" t="s">
        <v>616</v>
      </c>
      <c r="C182" s="198"/>
      <c r="D182" s="52" t="s">
        <v>651</v>
      </c>
      <c r="E182" s="52"/>
      <c r="F182" s="52"/>
      <c r="G182" s="192">
        <f t="shared" ref="G182:G213" si="37">I182</f>
        <v>321</v>
      </c>
      <c r="H182" s="195">
        <v>5124</v>
      </c>
      <c r="I182">
        <f t="shared" si="27"/>
        <v>321</v>
      </c>
    </row>
    <row r="183" spans="1:9">
      <c r="A183" s="196"/>
      <c r="B183" s="51"/>
      <c r="C183" s="198"/>
      <c r="D183" s="52"/>
      <c r="E183" s="52"/>
      <c r="F183" s="52"/>
      <c r="G183" s="193"/>
      <c r="H183" s="195"/>
      <c r="I183">
        <f t="shared" si="27"/>
        <v>0</v>
      </c>
    </row>
    <row r="184" spans="1:9">
      <c r="A184" s="196"/>
      <c r="B184" s="51"/>
      <c r="C184" s="198"/>
      <c r="D184" s="52"/>
      <c r="E184" s="52"/>
      <c r="F184" s="52"/>
      <c r="G184" s="193"/>
      <c r="H184" s="195"/>
      <c r="I184">
        <f t="shared" si="27"/>
        <v>0</v>
      </c>
    </row>
    <row r="185" spans="1:9">
      <c r="A185" s="196"/>
      <c r="B185" s="51"/>
      <c r="C185" s="198"/>
      <c r="D185" s="52"/>
      <c r="E185" s="52"/>
      <c r="F185" s="52"/>
      <c r="G185" s="194"/>
      <c r="H185" s="195"/>
      <c r="I185">
        <f t="shared" si="27"/>
        <v>0</v>
      </c>
    </row>
    <row r="186" spans="1:9">
      <c r="A186" s="196"/>
      <c r="B186" s="50" t="s">
        <v>620</v>
      </c>
      <c r="C186" s="198"/>
      <c r="D186" s="52" t="s">
        <v>651</v>
      </c>
      <c r="E186" s="52"/>
      <c r="F186" s="52"/>
      <c r="G186" s="192">
        <f t="shared" ref="G186:G217" si="38">I186</f>
        <v>324</v>
      </c>
      <c r="H186" s="195">
        <v>5165</v>
      </c>
      <c r="I186">
        <f t="shared" si="27"/>
        <v>324</v>
      </c>
    </row>
    <row r="187" spans="1:9">
      <c r="A187" s="196"/>
      <c r="B187" s="51"/>
      <c r="C187" s="198"/>
      <c r="D187" s="52"/>
      <c r="E187" s="52"/>
      <c r="F187" s="52"/>
      <c r="G187" s="193"/>
      <c r="H187" s="195"/>
      <c r="I187">
        <f t="shared" si="27"/>
        <v>0</v>
      </c>
    </row>
    <row r="188" spans="1:9">
      <c r="A188" s="196"/>
      <c r="B188" s="51"/>
      <c r="C188" s="198"/>
      <c r="D188" s="52"/>
      <c r="E188" s="52"/>
      <c r="F188" s="52"/>
      <c r="G188" s="193"/>
      <c r="H188" s="195"/>
      <c r="I188">
        <f t="shared" si="27"/>
        <v>0</v>
      </c>
    </row>
    <row r="189" spans="1:9">
      <c r="A189" s="196"/>
      <c r="B189" s="51"/>
      <c r="C189" s="198"/>
      <c r="D189" s="52"/>
      <c r="E189" s="52"/>
      <c r="F189" s="52"/>
      <c r="G189" s="194"/>
      <c r="H189" s="195"/>
      <c r="I189">
        <f t="shared" si="27"/>
        <v>0</v>
      </c>
    </row>
    <row r="190" spans="1:9">
      <c r="A190" s="196"/>
      <c r="B190" s="50" t="s">
        <v>382</v>
      </c>
      <c r="C190" s="198"/>
      <c r="D190" s="52" t="s">
        <v>650</v>
      </c>
      <c r="E190" s="52"/>
      <c r="F190" s="52"/>
      <c r="G190" s="192">
        <f t="shared" ref="G190:G221" si="39">I190</f>
        <v>297</v>
      </c>
      <c r="H190" s="195">
        <v>4749</v>
      </c>
      <c r="I190">
        <f t="shared" si="27"/>
        <v>297</v>
      </c>
    </row>
    <row r="191" spans="1:9">
      <c r="A191" s="196"/>
      <c r="B191" s="51"/>
      <c r="C191" s="198"/>
      <c r="D191" s="52"/>
      <c r="E191" s="52"/>
      <c r="F191" s="52"/>
      <c r="G191" s="193"/>
      <c r="H191" s="195"/>
      <c r="I191">
        <f t="shared" si="27"/>
        <v>0</v>
      </c>
    </row>
    <row r="192" spans="1:9">
      <c r="A192" s="196"/>
      <c r="B192" s="51"/>
      <c r="C192" s="198"/>
      <c r="D192" s="52"/>
      <c r="E192" s="52"/>
      <c r="F192" s="52"/>
      <c r="G192" s="193"/>
      <c r="H192" s="195"/>
      <c r="I192">
        <f t="shared" si="27"/>
        <v>0</v>
      </c>
    </row>
    <row r="193" spans="1:9">
      <c r="A193" s="196"/>
      <c r="B193" s="51"/>
      <c r="C193" s="198"/>
      <c r="D193" s="52"/>
      <c r="E193" s="52"/>
      <c r="F193" s="52"/>
      <c r="G193" s="194"/>
      <c r="H193" s="195"/>
      <c r="I193">
        <f t="shared" si="27"/>
        <v>0</v>
      </c>
    </row>
    <row r="194" spans="1:9">
      <c r="A194" s="196"/>
      <c r="B194" s="50" t="s">
        <v>383</v>
      </c>
      <c r="C194" s="198"/>
      <c r="D194" s="52" t="s">
        <v>651</v>
      </c>
      <c r="E194" s="52"/>
      <c r="F194" s="52"/>
      <c r="G194" s="192">
        <f t="shared" ref="G194:G241" si="40">I194</f>
        <v>321</v>
      </c>
      <c r="H194" s="195">
        <v>5124</v>
      </c>
      <c r="I194">
        <f t="shared" si="27"/>
        <v>321</v>
      </c>
    </row>
    <row r="195" spans="1:9">
      <c r="A195" s="196"/>
      <c r="B195" s="51"/>
      <c r="C195" s="198"/>
      <c r="D195" s="52"/>
      <c r="E195" s="52"/>
      <c r="F195" s="52"/>
      <c r="G195" s="193"/>
      <c r="H195" s="195"/>
      <c r="I195">
        <f t="shared" si="27"/>
        <v>0</v>
      </c>
    </row>
    <row r="196" spans="1:9">
      <c r="A196" s="196"/>
      <c r="B196" s="51"/>
      <c r="C196" s="198"/>
      <c r="D196" s="52"/>
      <c r="E196" s="52"/>
      <c r="F196" s="52"/>
      <c r="G196" s="193"/>
      <c r="H196" s="195"/>
      <c r="I196">
        <f t="shared" si="27"/>
        <v>0</v>
      </c>
    </row>
    <row r="197" spans="1:9">
      <c r="A197" s="196"/>
      <c r="B197" s="51"/>
      <c r="C197" s="198"/>
      <c r="D197" s="52"/>
      <c r="E197" s="52"/>
      <c r="F197" s="52"/>
      <c r="G197" s="194"/>
      <c r="H197" s="195"/>
      <c r="I197">
        <f t="shared" si="27"/>
        <v>0</v>
      </c>
    </row>
    <row r="198" spans="1:9">
      <c r="A198" s="196"/>
      <c r="B198" s="50" t="s">
        <v>621</v>
      </c>
      <c r="C198" s="198"/>
      <c r="D198" s="52" t="s">
        <v>657</v>
      </c>
      <c r="E198" s="52"/>
      <c r="F198" s="52"/>
      <c r="G198" s="192">
        <f t="shared" ref="G198:G241" si="41">I198</f>
        <v>329</v>
      </c>
      <c r="H198" s="195">
        <v>5248</v>
      </c>
      <c r="I198">
        <f t="shared" si="27"/>
        <v>329</v>
      </c>
    </row>
    <row r="199" spans="1:9">
      <c r="A199" s="196"/>
      <c r="B199" s="51"/>
      <c r="C199" s="198"/>
      <c r="D199" s="52"/>
      <c r="E199" s="52"/>
      <c r="F199" s="52"/>
      <c r="G199" s="193"/>
      <c r="H199" s="195"/>
      <c r="I199">
        <f t="shared" si="27"/>
        <v>0</v>
      </c>
    </row>
    <row r="200" spans="1:9">
      <c r="A200" s="196"/>
      <c r="B200" s="51"/>
      <c r="C200" s="198"/>
      <c r="D200" s="52"/>
      <c r="E200" s="52"/>
      <c r="F200" s="52"/>
      <c r="G200" s="193"/>
      <c r="H200" s="195"/>
      <c r="I200">
        <f t="shared" si="27"/>
        <v>0</v>
      </c>
    </row>
    <row r="201" spans="1:9">
      <c r="A201" s="196"/>
      <c r="B201" s="51"/>
      <c r="C201" s="199"/>
      <c r="D201" s="52"/>
      <c r="E201" s="52"/>
      <c r="F201" s="52"/>
      <c r="G201" s="194"/>
      <c r="H201" s="195"/>
      <c r="I201">
        <f t="shared" si="27"/>
        <v>0</v>
      </c>
    </row>
    <row r="202" spans="1:9">
      <c r="A202" s="196"/>
      <c r="B202" s="50" t="s">
        <v>24</v>
      </c>
      <c r="C202" s="191"/>
      <c r="D202" s="52" t="s">
        <v>652</v>
      </c>
      <c r="E202" s="52"/>
      <c r="F202" s="52"/>
      <c r="G202" s="192">
        <f t="shared" ref="G202:G241" si="42">I202</f>
        <v>290</v>
      </c>
      <c r="H202" s="195">
        <v>4637</v>
      </c>
      <c r="I202">
        <f t="shared" si="27"/>
        <v>290</v>
      </c>
    </row>
    <row r="203" spans="1:9">
      <c r="A203" s="196"/>
      <c r="B203" s="51"/>
      <c r="C203" s="136"/>
      <c r="D203" s="52"/>
      <c r="E203" s="52"/>
      <c r="F203" s="52"/>
      <c r="G203" s="193"/>
      <c r="H203" s="195"/>
      <c r="I203">
        <f t="shared" si="27"/>
        <v>0</v>
      </c>
    </row>
    <row r="204" spans="1:9">
      <c r="A204" s="196"/>
      <c r="B204" s="51"/>
      <c r="C204" s="136"/>
      <c r="D204" s="52"/>
      <c r="E204" s="52"/>
      <c r="F204" s="52"/>
      <c r="G204" s="193"/>
      <c r="H204" s="195"/>
      <c r="I204">
        <f t="shared" si="27"/>
        <v>0</v>
      </c>
    </row>
    <row r="205" spans="1:9" ht="15" customHeight="1">
      <c r="A205" s="196"/>
      <c r="B205" s="51"/>
      <c r="C205" s="136"/>
      <c r="D205" s="52"/>
      <c r="E205" s="52"/>
      <c r="F205" s="52"/>
      <c r="G205" s="194"/>
      <c r="H205" s="195"/>
      <c r="I205">
        <f t="shared" si="27"/>
        <v>0</v>
      </c>
    </row>
    <row r="206" spans="1:9">
      <c r="A206" s="196"/>
      <c r="B206" s="50" t="s">
        <v>25</v>
      </c>
      <c r="C206" s="136"/>
      <c r="D206" s="52" t="s">
        <v>653</v>
      </c>
      <c r="E206" s="52"/>
      <c r="F206" s="52"/>
      <c r="G206" s="192">
        <f t="shared" ref="G206:G241" si="43">I206</f>
        <v>314</v>
      </c>
      <c r="H206" s="195">
        <v>5018</v>
      </c>
      <c r="I206">
        <f t="shared" ref="I206:I241" si="44">ROUND(H206*$I$3*1.2*1.45,0)</f>
        <v>314</v>
      </c>
    </row>
    <row r="207" spans="1:9">
      <c r="A207" s="196"/>
      <c r="B207" s="51"/>
      <c r="C207" s="136"/>
      <c r="D207" s="52"/>
      <c r="E207" s="52"/>
      <c r="F207" s="52"/>
      <c r="G207" s="193"/>
      <c r="H207" s="195"/>
      <c r="I207">
        <f t="shared" si="44"/>
        <v>0</v>
      </c>
    </row>
    <row r="208" spans="1:9">
      <c r="A208" s="196"/>
      <c r="B208" s="51"/>
      <c r="C208" s="136"/>
      <c r="D208" s="52"/>
      <c r="E208" s="52"/>
      <c r="F208" s="52"/>
      <c r="G208" s="193"/>
      <c r="H208" s="195"/>
      <c r="I208">
        <f t="shared" si="44"/>
        <v>0</v>
      </c>
    </row>
    <row r="209" spans="1:9">
      <c r="A209" s="196"/>
      <c r="B209" s="51"/>
      <c r="C209" s="136"/>
      <c r="D209" s="52"/>
      <c r="E209" s="52"/>
      <c r="F209" s="52"/>
      <c r="G209" s="194"/>
      <c r="H209" s="195"/>
      <c r="I209">
        <f t="shared" si="44"/>
        <v>0</v>
      </c>
    </row>
    <row r="210" spans="1:9">
      <c r="A210" s="196"/>
      <c r="B210" s="50" t="s">
        <v>390</v>
      </c>
      <c r="C210" s="136"/>
      <c r="D210" s="52" t="s">
        <v>653</v>
      </c>
      <c r="E210" s="52"/>
      <c r="F210" s="52"/>
      <c r="G210" s="192">
        <f t="shared" ref="G210:G241" si="45">I210</f>
        <v>332</v>
      </c>
      <c r="H210" s="195">
        <v>5304</v>
      </c>
      <c r="I210">
        <f t="shared" si="44"/>
        <v>332</v>
      </c>
    </row>
    <row r="211" spans="1:9">
      <c r="A211" s="196"/>
      <c r="B211" s="51"/>
      <c r="C211" s="136"/>
      <c r="D211" s="52"/>
      <c r="E211" s="52"/>
      <c r="F211" s="52"/>
      <c r="G211" s="193"/>
      <c r="H211" s="195"/>
      <c r="I211">
        <f t="shared" si="44"/>
        <v>0</v>
      </c>
    </row>
    <row r="212" spans="1:9">
      <c r="A212" s="196"/>
      <c r="B212" s="51"/>
      <c r="C212" s="136"/>
      <c r="D212" s="52"/>
      <c r="E212" s="52"/>
      <c r="F212" s="52"/>
      <c r="G212" s="193"/>
      <c r="H212" s="195"/>
      <c r="I212">
        <f t="shared" si="44"/>
        <v>0</v>
      </c>
    </row>
    <row r="213" spans="1:9">
      <c r="A213" s="196"/>
      <c r="B213" s="51"/>
      <c r="C213" s="136"/>
      <c r="D213" s="52"/>
      <c r="E213" s="52"/>
      <c r="F213" s="52"/>
      <c r="G213" s="194"/>
      <c r="H213" s="195"/>
      <c r="I213">
        <f t="shared" si="44"/>
        <v>0</v>
      </c>
    </row>
    <row r="214" spans="1:9">
      <c r="A214" s="196"/>
      <c r="B214" s="50" t="s">
        <v>386</v>
      </c>
      <c r="C214" s="136"/>
      <c r="D214" s="52" t="s">
        <v>654</v>
      </c>
      <c r="E214" s="52"/>
      <c r="F214" s="52"/>
      <c r="G214" s="192">
        <f t="shared" ref="G214:G241" si="46">I214</f>
        <v>290</v>
      </c>
      <c r="H214" s="195">
        <v>4625</v>
      </c>
      <c r="I214">
        <f t="shared" si="44"/>
        <v>290</v>
      </c>
    </row>
    <row r="215" spans="1:9">
      <c r="A215" s="196"/>
      <c r="B215" s="51"/>
      <c r="C215" s="136"/>
      <c r="D215" s="52"/>
      <c r="E215" s="52"/>
      <c r="F215" s="52"/>
      <c r="G215" s="193"/>
      <c r="H215" s="195"/>
      <c r="I215">
        <f t="shared" si="44"/>
        <v>0</v>
      </c>
    </row>
    <row r="216" spans="1:9">
      <c r="A216" s="196"/>
      <c r="B216" s="51"/>
      <c r="C216" s="136"/>
      <c r="D216" s="52"/>
      <c r="E216" s="52"/>
      <c r="F216" s="52"/>
      <c r="G216" s="193"/>
      <c r="H216" s="195"/>
      <c r="I216">
        <f t="shared" si="44"/>
        <v>0</v>
      </c>
    </row>
    <row r="217" spans="1:9">
      <c r="A217" s="196"/>
      <c r="B217" s="51"/>
      <c r="C217" s="136"/>
      <c r="D217" s="52"/>
      <c r="E217" s="52"/>
      <c r="F217" s="52"/>
      <c r="G217" s="194"/>
      <c r="H217" s="195"/>
      <c r="I217">
        <f t="shared" si="44"/>
        <v>0</v>
      </c>
    </row>
    <row r="218" spans="1:9">
      <c r="A218" s="196"/>
      <c r="B218" s="50" t="s">
        <v>387</v>
      </c>
      <c r="C218" s="136"/>
      <c r="D218" s="52" t="s">
        <v>655</v>
      </c>
      <c r="E218" s="52"/>
      <c r="F218" s="52"/>
      <c r="G218" s="192">
        <f t="shared" ref="G218:G241" si="47">I218</f>
        <v>314</v>
      </c>
      <c r="H218" s="195">
        <v>5005</v>
      </c>
      <c r="I218">
        <f t="shared" si="44"/>
        <v>314</v>
      </c>
    </row>
    <row r="219" spans="1:9">
      <c r="A219" s="196"/>
      <c r="B219" s="51"/>
      <c r="C219" s="136"/>
      <c r="D219" s="52"/>
      <c r="E219" s="52"/>
      <c r="F219" s="52"/>
      <c r="G219" s="193"/>
      <c r="H219" s="195"/>
      <c r="I219">
        <f t="shared" si="44"/>
        <v>0</v>
      </c>
    </row>
    <row r="220" spans="1:9">
      <c r="A220" s="196"/>
      <c r="B220" s="51"/>
      <c r="C220" s="136"/>
      <c r="D220" s="52"/>
      <c r="E220" s="52"/>
      <c r="F220" s="52"/>
      <c r="G220" s="193"/>
      <c r="H220" s="195"/>
      <c r="I220">
        <f t="shared" si="44"/>
        <v>0</v>
      </c>
    </row>
    <row r="221" spans="1:9">
      <c r="A221" s="196"/>
      <c r="B221" s="51"/>
      <c r="C221" s="137"/>
      <c r="D221" s="52"/>
      <c r="E221" s="52"/>
      <c r="F221" s="52"/>
      <c r="G221" s="194"/>
      <c r="H221" s="195"/>
      <c r="I221">
        <f t="shared" si="44"/>
        <v>0</v>
      </c>
    </row>
    <row r="222" spans="1:9">
      <c r="A222" s="190" t="s">
        <v>623</v>
      </c>
      <c r="B222" s="50" t="s">
        <v>624</v>
      </c>
      <c r="C222" s="191"/>
      <c r="D222" s="52" t="s">
        <v>656</v>
      </c>
      <c r="E222" s="52"/>
      <c r="F222" s="52"/>
      <c r="G222" s="192">
        <f t="shared" ref="G222:G241" si="48">I222</f>
        <v>349</v>
      </c>
      <c r="H222" s="195">
        <v>5565</v>
      </c>
      <c r="I222">
        <f t="shared" si="44"/>
        <v>349</v>
      </c>
    </row>
    <row r="223" spans="1:9">
      <c r="A223" s="190"/>
      <c r="B223" s="51"/>
      <c r="C223" s="136"/>
      <c r="D223" s="52"/>
      <c r="E223" s="52"/>
      <c r="F223" s="52"/>
      <c r="G223" s="193"/>
      <c r="H223" s="195"/>
      <c r="I223">
        <f t="shared" si="44"/>
        <v>0</v>
      </c>
    </row>
    <row r="224" spans="1:9">
      <c r="A224" s="190"/>
      <c r="B224" s="51"/>
      <c r="C224" s="136"/>
      <c r="D224" s="52"/>
      <c r="E224" s="52"/>
      <c r="F224" s="52"/>
      <c r="G224" s="193"/>
      <c r="H224" s="195"/>
      <c r="I224">
        <f t="shared" si="44"/>
        <v>0</v>
      </c>
    </row>
    <row r="225" spans="1:9">
      <c r="A225" s="190"/>
      <c r="B225" s="51"/>
      <c r="C225" s="136"/>
      <c r="D225" s="52"/>
      <c r="E225" s="52"/>
      <c r="F225" s="52"/>
      <c r="G225" s="194"/>
      <c r="H225" s="195"/>
      <c r="I225">
        <f t="shared" si="44"/>
        <v>0</v>
      </c>
    </row>
    <row r="226" spans="1:9">
      <c r="A226" s="190"/>
      <c r="B226" s="50" t="s">
        <v>625</v>
      </c>
      <c r="C226" s="136"/>
      <c r="D226" s="52" t="s">
        <v>656</v>
      </c>
      <c r="E226" s="52"/>
      <c r="F226" s="52"/>
      <c r="G226" s="192">
        <f t="shared" ref="G226:G241" si="49">I226</f>
        <v>324</v>
      </c>
      <c r="H226" s="195">
        <v>5177</v>
      </c>
      <c r="I226">
        <f t="shared" si="44"/>
        <v>324</v>
      </c>
    </row>
    <row r="227" spans="1:9">
      <c r="A227" s="190"/>
      <c r="B227" s="51"/>
      <c r="C227" s="136"/>
      <c r="D227" s="52"/>
      <c r="E227" s="52"/>
      <c r="F227" s="52"/>
      <c r="G227" s="193"/>
      <c r="H227" s="195"/>
      <c r="I227">
        <f t="shared" si="44"/>
        <v>0</v>
      </c>
    </row>
    <row r="228" spans="1:9">
      <c r="A228" s="190"/>
      <c r="B228" s="51"/>
      <c r="C228" s="136"/>
      <c r="D228" s="52"/>
      <c r="E228" s="52"/>
      <c r="F228" s="52"/>
      <c r="G228" s="193"/>
      <c r="H228" s="195"/>
      <c r="I228">
        <f t="shared" si="44"/>
        <v>0</v>
      </c>
    </row>
    <row r="229" spans="1:9">
      <c r="A229" s="190"/>
      <c r="B229" s="51"/>
      <c r="C229" s="136"/>
      <c r="D229" s="52"/>
      <c r="E229" s="52"/>
      <c r="F229" s="52"/>
      <c r="G229" s="194"/>
      <c r="H229" s="195"/>
      <c r="I229">
        <f t="shared" si="44"/>
        <v>0</v>
      </c>
    </row>
    <row r="230" spans="1:9">
      <c r="A230" s="190"/>
      <c r="B230" s="50" t="s">
        <v>626</v>
      </c>
      <c r="C230" s="136"/>
      <c r="D230" s="52" t="s">
        <v>658</v>
      </c>
      <c r="E230" s="52"/>
      <c r="F230" s="52"/>
      <c r="G230" s="192">
        <f t="shared" ref="G230:G241" si="50">I230</f>
        <v>353</v>
      </c>
      <c r="H230" s="195">
        <v>5643</v>
      </c>
      <c r="I230">
        <f t="shared" si="44"/>
        <v>353</v>
      </c>
    </row>
    <row r="231" spans="1:9">
      <c r="A231" s="190"/>
      <c r="B231" s="51"/>
      <c r="C231" s="136"/>
      <c r="D231" s="52"/>
      <c r="E231" s="52"/>
      <c r="F231" s="52"/>
      <c r="G231" s="193"/>
      <c r="H231" s="195"/>
      <c r="I231">
        <f t="shared" si="44"/>
        <v>0</v>
      </c>
    </row>
    <row r="232" spans="1:9">
      <c r="A232" s="190"/>
      <c r="B232" s="51"/>
      <c r="C232" s="136"/>
      <c r="D232" s="52"/>
      <c r="E232" s="52"/>
      <c r="F232" s="52"/>
      <c r="G232" s="193"/>
      <c r="H232" s="195"/>
      <c r="I232">
        <f t="shared" si="44"/>
        <v>0</v>
      </c>
    </row>
    <row r="233" spans="1:9">
      <c r="A233" s="190"/>
      <c r="B233" s="51"/>
      <c r="C233" s="136"/>
      <c r="D233" s="52"/>
      <c r="E233" s="52"/>
      <c r="F233" s="52"/>
      <c r="G233" s="194"/>
      <c r="H233" s="195"/>
      <c r="I233">
        <f t="shared" si="44"/>
        <v>0</v>
      </c>
    </row>
    <row r="234" spans="1:9">
      <c r="A234" s="190"/>
      <c r="B234" s="50" t="s">
        <v>627</v>
      </c>
      <c r="C234" s="136"/>
      <c r="D234" s="52" t="s">
        <v>656</v>
      </c>
      <c r="E234" s="52"/>
      <c r="F234" s="52"/>
      <c r="G234" s="192">
        <f t="shared" ref="G234:G241" si="51">I234</f>
        <v>349</v>
      </c>
      <c r="H234" s="195">
        <v>5565</v>
      </c>
      <c r="I234">
        <f t="shared" si="44"/>
        <v>349</v>
      </c>
    </row>
    <row r="235" spans="1:9">
      <c r="A235" s="190"/>
      <c r="B235" s="51"/>
      <c r="C235" s="136"/>
      <c r="D235" s="52"/>
      <c r="E235" s="52"/>
      <c r="F235" s="52"/>
      <c r="G235" s="193"/>
      <c r="H235" s="195"/>
      <c r="I235">
        <f t="shared" si="44"/>
        <v>0</v>
      </c>
    </row>
    <row r="236" spans="1:9">
      <c r="A236" s="190"/>
      <c r="B236" s="51"/>
      <c r="C236" s="136"/>
      <c r="D236" s="52"/>
      <c r="E236" s="52"/>
      <c r="F236" s="52"/>
      <c r="G236" s="193"/>
      <c r="H236" s="195"/>
      <c r="I236">
        <f t="shared" si="44"/>
        <v>0</v>
      </c>
    </row>
    <row r="237" spans="1:9">
      <c r="A237" s="190"/>
      <c r="B237" s="51"/>
      <c r="C237" s="136"/>
      <c r="D237" s="52"/>
      <c r="E237" s="52"/>
      <c r="F237" s="52"/>
      <c r="G237" s="194"/>
      <c r="H237" s="195"/>
      <c r="I237">
        <f t="shared" si="44"/>
        <v>0</v>
      </c>
    </row>
    <row r="238" spans="1:9">
      <c r="A238" s="190"/>
      <c r="B238" s="50" t="s">
        <v>628</v>
      </c>
      <c r="C238" s="136"/>
      <c r="D238" s="52" t="s">
        <v>656</v>
      </c>
      <c r="E238" s="52"/>
      <c r="F238" s="52"/>
      <c r="G238" s="192">
        <f t="shared" ref="G238:G241" si="52">I238</f>
        <v>324</v>
      </c>
      <c r="H238" s="195">
        <v>5177</v>
      </c>
      <c r="I238">
        <f t="shared" si="44"/>
        <v>324</v>
      </c>
    </row>
    <row r="239" spans="1:9">
      <c r="A239" s="190"/>
      <c r="B239" s="51"/>
      <c r="C239" s="136"/>
      <c r="D239" s="52"/>
      <c r="E239" s="52"/>
      <c r="F239" s="52"/>
      <c r="G239" s="193"/>
      <c r="H239" s="195"/>
      <c r="I239">
        <f t="shared" si="44"/>
        <v>0</v>
      </c>
    </row>
    <row r="240" spans="1:9">
      <c r="A240" s="190"/>
      <c r="B240" s="51"/>
      <c r="C240" s="136"/>
      <c r="D240" s="52"/>
      <c r="E240" s="52"/>
      <c r="F240" s="52"/>
      <c r="G240" s="193"/>
      <c r="H240" s="195"/>
      <c r="I240">
        <f t="shared" si="44"/>
        <v>0</v>
      </c>
    </row>
    <row r="241" spans="1:9">
      <c r="A241" s="190"/>
      <c r="B241" s="51"/>
      <c r="C241" s="137"/>
      <c r="D241" s="52"/>
      <c r="E241" s="52"/>
      <c r="F241" s="52"/>
      <c r="G241" s="194"/>
      <c r="H241" s="195"/>
      <c r="I241">
        <f t="shared" si="44"/>
        <v>0</v>
      </c>
    </row>
    <row r="242" spans="1:9">
      <c r="A242" s="202" t="s">
        <v>12</v>
      </c>
      <c r="B242" s="103" t="s">
        <v>13</v>
      </c>
      <c r="C242" s="103"/>
      <c r="D242" s="103"/>
      <c r="E242" s="103"/>
      <c r="F242" s="103"/>
      <c r="G242" s="103"/>
      <c r="H242" s="103"/>
    </row>
    <row r="243" spans="1:9">
      <c r="A243" s="202"/>
      <c r="B243" s="103"/>
      <c r="C243" s="103"/>
      <c r="D243" s="103"/>
      <c r="E243" s="103"/>
      <c r="F243" s="103"/>
      <c r="G243" s="103"/>
      <c r="H243" s="103"/>
    </row>
    <row r="244" spans="1:9">
      <c r="A244" s="202"/>
      <c r="B244" s="103"/>
      <c r="C244" s="103"/>
      <c r="D244" s="103"/>
      <c r="E244" s="103"/>
      <c r="F244" s="103"/>
      <c r="G244" s="103"/>
      <c r="H244" s="103"/>
    </row>
    <row r="245" spans="1:9">
      <c r="A245" s="202"/>
      <c r="B245" s="103"/>
      <c r="C245" s="103"/>
      <c r="D245" s="103"/>
      <c r="E245" s="103"/>
      <c r="F245" s="103"/>
      <c r="G245" s="103"/>
      <c r="H245" s="103"/>
    </row>
    <row r="257" ht="35.25" customHeight="1"/>
    <row r="258" ht="66" customHeight="1"/>
    <row r="259" ht="66" customHeight="1"/>
    <row r="260" ht="66" customHeight="1"/>
    <row r="261" ht="66" customHeight="1"/>
    <row r="262" ht="58.5" customHeight="1"/>
    <row r="263" ht="58.5" customHeight="1"/>
    <row r="264" ht="58.5" customHeight="1"/>
    <row r="265" ht="58.5" customHeight="1"/>
    <row r="266" ht="58.5" customHeight="1"/>
    <row r="267" ht="58.5" customHeight="1"/>
    <row r="268" ht="58.5" customHeight="1"/>
    <row r="269" ht="58.5" customHeight="1"/>
    <row r="270" ht="58.5" customHeight="1"/>
    <row r="271" ht="58.5" customHeight="1"/>
    <row r="272" ht="58.5" customHeight="1"/>
    <row r="273" spans="1:8" ht="58.5" customHeight="1"/>
    <row r="274" spans="1:8" ht="45" customHeight="1"/>
    <row r="275" spans="1:8" s="3" customFormat="1" ht="36" customHeight="1">
      <c r="A275" s="15"/>
      <c r="B275"/>
      <c r="D275" s="4"/>
      <c r="E275" s="4"/>
      <c r="F275" s="4"/>
      <c r="G275"/>
      <c r="H275"/>
    </row>
    <row r="276" spans="1:8" s="3" customFormat="1" ht="36" customHeight="1">
      <c r="A276" s="15"/>
      <c r="B276"/>
      <c r="D276" s="4"/>
      <c r="E276" s="4"/>
      <c r="F276" s="4"/>
      <c r="G276"/>
      <c r="H276"/>
    </row>
    <row r="277" spans="1:8" s="3" customFormat="1" ht="36" customHeight="1">
      <c r="A277" s="15"/>
      <c r="B277"/>
      <c r="D277" s="4"/>
      <c r="E277" s="4"/>
      <c r="F277" s="4"/>
      <c r="G277"/>
      <c r="H277"/>
    </row>
    <row r="278" spans="1:8" s="3" customFormat="1" ht="36" customHeight="1">
      <c r="A278" s="15"/>
      <c r="B278"/>
      <c r="D278" s="4"/>
      <c r="E278" s="4"/>
      <c r="F278" s="4"/>
      <c r="G278"/>
      <c r="H278"/>
    </row>
    <row r="279" spans="1:8" s="3" customFormat="1" ht="36" customHeight="1">
      <c r="A279" s="15"/>
      <c r="B279"/>
      <c r="D279" s="4"/>
      <c r="E279" s="4"/>
      <c r="F279" s="4"/>
      <c r="G279"/>
      <c r="H279"/>
    </row>
    <row r="280" spans="1:8" s="3" customFormat="1" ht="36" customHeight="1">
      <c r="A280" s="15"/>
      <c r="B280"/>
      <c r="D280" s="4"/>
      <c r="E280" s="4"/>
      <c r="F280" s="4"/>
      <c r="G280"/>
      <c r="H280"/>
    </row>
    <row r="281" spans="1:8" s="3" customFormat="1" ht="36" customHeight="1">
      <c r="A281" s="15"/>
      <c r="B281"/>
      <c r="D281" s="4"/>
      <c r="E281" s="4"/>
      <c r="F281" s="4"/>
      <c r="G281"/>
      <c r="H281"/>
    </row>
    <row r="318" ht="38.25" customHeight="1"/>
    <row r="319" ht="42.75" customHeight="1"/>
    <row r="320" ht="33.75" customHeight="1"/>
    <row r="321" ht="33.75" customHeight="1"/>
    <row r="322" ht="33.75" customHeight="1"/>
    <row r="323" ht="33.75" customHeight="1"/>
    <row r="324" ht="33.75" customHeight="1"/>
    <row r="325" ht="33.75" customHeight="1"/>
    <row r="417" ht="27" customHeight="1"/>
  </sheetData>
  <mergeCells count="249">
    <mergeCell ref="B242:H245"/>
    <mergeCell ref="A2:H2"/>
    <mergeCell ref="A4:H4"/>
    <mergeCell ref="A5:H5"/>
    <mergeCell ref="A6:H12"/>
    <mergeCell ref="A61:H61"/>
    <mergeCell ref="A62:H68"/>
    <mergeCell ref="H93:H96"/>
    <mergeCell ref="H97:H100"/>
    <mergeCell ref="H101:H104"/>
    <mergeCell ref="H105:H108"/>
    <mergeCell ref="H109:H112"/>
    <mergeCell ref="H113:H116"/>
    <mergeCell ref="A117:H117"/>
    <mergeCell ref="G93:G96"/>
    <mergeCell ref="G69:G72"/>
    <mergeCell ref="H49:H52"/>
    <mergeCell ref="H53:H56"/>
    <mergeCell ref="H57:H60"/>
    <mergeCell ref="H69:H72"/>
    <mergeCell ref="H73:H76"/>
    <mergeCell ref="H77:H80"/>
    <mergeCell ref="H81:H84"/>
    <mergeCell ref="H85:H88"/>
    <mergeCell ref="H89:H92"/>
    <mergeCell ref="C132:C133"/>
    <mergeCell ref="A118:H121"/>
    <mergeCell ref="A122:A123"/>
    <mergeCell ref="A132:A133"/>
    <mergeCell ref="D124:F124"/>
    <mergeCell ref="D125:F125"/>
    <mergeCell ref="D126:F126"/>
    <mergeCell ref="D128:F128"/>
    <mergeCell ref="D129:F129"/>
    <mergeCell ref="D130:F130"/>
    <mergeCell ref="D131:F131"/>
    <mergeCell ref="D132:F132"/>
    <mergeCell ref="D133:F133"/>
    <mergeCell ref="A124:A131"/>
    <mergeCell ref="C124:C127"/>
    <mergeCell ref="C128:C131"/>
    <mergeCell ref="H13:H16"/>
    <mergeCell ref="H17:H20"/>
    <mergeCell ref="H21:H24"/>
    <mergeCell ref="H25:H28"/>
    <mergeCell ref="H29:H32"/>
    <mergeCell ref="H33:H36"/>
    <mergeCell ref="H37:H40"/>
    <mergeCell ref="H41:H44"/>
    <mergeCell ref="H45:H48"/>
    <mergeCell ref="A242:A245"/>
    <mergeCell ref="G109:G112"/>
    <mergeCell ref="B93:B96"/>
    <mergeCell ref="A69:A108"/>
    <mergeCell ref="C93:C108"/>
    <mergeCell ref="B105:B108"/>
    <mergeCell ref="A109:A116"/>
    <mergeCell ref="B109:B112"/>
    <mergeCell ref="C109:C116"/>
    <mergeCell ref="D109:F112"/>
    <mergeCell ref="B113:B116"/>
    <mergeCell ref="C122:C123"/>
    <mergeCell ref="D122:F122"/>
    <mergeCell ref="D123:F123"/>
    <mergeCell ref="D113:F116"/>
    <mergeCell ref="G113:G116"/>
    <mergeCell ref="D81:F84"/>
    <mergeCell ref="G81:G84"/>
    <mergeCell ref="D127:F127"/>
    <mergeCell ref="B101:B104"/>
    <mergeCell ref="D101:F104"/>
    <mergeCell ref="B85:B88"/>
    <mergeCell ref="B97:B100"/>
    <mergeCell ref="D97:F100"/>
    <mergeCell ref="B69:B72"/>
    <mergeCell ref="B73:B76"/>
    <mergeCell ref="D73:F76"/>
    <mergeCell ref="C69:C76"/>
    <mergeCell ref="D69:F72"/>
    <mergeCell ref="B89:B92"/>
    <mergeCell ref="D105:F108"/>
    <mergeCell ref="G73:G76"/>
    <mergeCell ref="G85:G88"/>
    <mergeCell ref="B81:B84"/>
    <mergeCell ref="G97:G100"/>
    <mergeCell ref="D89:F92"/>
    <mergeCell ref="G89:G92"/>
    <mergeCell ref="G101:G104"/>
    <mergeCell ref="D85:F88"/>
    <mergeCell ref="D93:F96"/>
    <mergeCell ref="C77:C92"/>
    <mergeCell ref="D77:F80"/>
    <mergeCell ref="B77:B80"/>
    <mergeCell ref="G77:G80"/>
    <mergeCell ref="G105:G108"/>
    <mergeCell ref="A57:A60"/>
    <mergeCell ref="A49:A56"/>
    <mergeCell ref="B49:B52"/>
    <mergeCell ref="C49:C56"/>
    <mergeCell ref="D49:F52"/>
    <mergeCell ref="B57:B60"/>
    <mergeCell ref="C57:C60"/>
    <mergeCell ref="D57:F60"/>
    <mergeCell ref="G57:G60"/>
    <mergeCell ref="B53:B56"/>
    <mergeCell ref="D53:F56"/>
    <mergeCell ref="G53:G56"/>
    <mergeCell ref="D3:F3"/>
    <mergeCell ref="A13:A48"/>
    <mergeCell ref="B41:B44"/>
    <mergeCell ref="B45:B48"/>
    <mergeCell ref="B25:B28"/>
    <mergeCell ref="D25:F28"/>
    <mergeCell ref="C37:C48"/>
    <mergeCell ref="B37:B40"/>
    <mergeCell ref="D45:F48"/>
    <mergeCell ref="D37:F40"/>
    <mergeCell ref="B13:B16"/>
    <mergeCell ref="D13:F16"/>
    <mergeCell ref="B17:B20"/>
    <mergeCell ref="D17:F20"/>
    <mergeCell ref="D41:F44"/>
    <mergeCell ref="G45:G48"/>
    <mergeCell ref="G37:G40"/>
    <mergeCell ref="G29:G32"/>
    <mergeCell ref="G49:G52"/>
    <mergeCell ref="C13:C20"/>
    <mergeCell ref="B33:B36"/>
    <mergeCell ref="G17:G20"/>
    <mergeCell ref="G25:G28"/>
    <mergeCell ref="B21:B24"/>
    <mergeCell ref="D21:F24"/>
    <mergeCell ref="C21:C36"/>
    <mergeCell ref="G33:G36"/>
    <mergeCell ref="B29:B32"/>
    <mergeCell ref="D29:F32"/>
    <mergeCell ref="D33:F36"/>
    <mergeCell ref="G21:G24"/>
    <mergeCell ref="G41:G44"/>
    <mergeCell ref="G13:G16"/>
    <mergeCell ref="A134:H134"/>
    <mergeCell ref="A135:H141"/>
    <mergeCell ref="B142:B145"/>
    <mergeCell ref="D142:F145"/>
    <mergeCell ref="G142:G145"/>
    <mergeCell ref="H142:H145"/>
    <mergeCell ref="B146:B149"/>
    <mergeCell ref="D146:F149"/>
    <mergeCell ref="G146:G149"/>
    <mergeCell ref="H146:H149"/>
    <mergeCell ref="H166:H169"/>
    <mergeCell ref="B170:B173"/>
    <mergeCell ref="D170:F173"/>
    <mergeCell ref="G170:G173"/>
    <mergeCell ref="H170:H173"/>
    <mergeCell ref="B166:B169"/>
    <mergeCell ref="H150:H153"/>
    <mergeCell ref="B154:B157"/>
    <mergeCell ref="D154:F157"/>
    <mergeCell ref="G154:G157"/>
    <mergeCell ref="H154:H157"/>
    <mergeCell ref="B158:B161"/>
    <mergeCell ref="D158:F161"/>
    <mergeCell ref="G158:G161"/>
    <mergeCell ref="H158:H161"/>
    <mergeCell ref="D150:F153"/>
    <mergeCell ref="G150:G153"/>
    <mergeCell ref="B162:B165"/>
    <mergeCell ref="D162:F165"/>
    <mergeCell ref="G162:G165"/>
    <mergeCell ref="H162:H165"/>
    <mergeCell ref="B150:B153"/>
    <mergeCell ref="H182:H185"/>
    <mergeCell ref="B186:B189"/>
    <mergeCell ref="D186:F189"/>
    <mergeCell ref="G186:G189"/>
    <mergeCell ref="H186:H189"/>
    <mergeCell ref="B174:B177"/>
    <mergeCell ref="D174:F177"/>
    <mergeCell ref="G174:G177"/>
    <mergeCell ref="H174:H177"/>
    <mergeCell ref="B178:B181"/>
    <mergeCell ref="D178:F181"/>
    <mergeCell ref="G178:G181"/>
    <mergeCell ref="H178:H181"/>
    <mergeCell ref="H198:H201"/>
    <mergeCell ref="B202:B205"/>
    <mergeCell ref="D202:F205"/>
    <mergeCell ref="G202:G205"/>
    <mergeCell ref="H202:H205"/>
    <mergeCell ref="H190:H193"/>
    <mergeCell ref="B194:B197"/>
    <mergeCell ref="D194:F197"/>
    <mergeCell ref="G194:G197"/>
    <mergeCell ref="H194:H197"/>
    <mergeCell ref="H214:H217"/>
    <mergeCell ref="B218:B221"/>
    <mergeCell ref="D218:F221"/>
    <mergeCell ref="G218:G221"/>
    <mergeCell ref="H218:H221"/>
    <mergeCell ref="H206:H209"/>
    <mergeCell ref="B210:B213"/>
    <mergeCell ref="D210:F213"/>
    <mergeCell ref="G210:G213"/>
    <mergeCell ref="H210:H213"/>
    <mergeCell ref="C142:C157"/>
    <mergeCell ref="C158:C201"/>
    <mergeCell ref="C202:C221"/>
    <mergeCell ref="B214:B217"/>
    <mergeCell ref="D214:F217"/>
    <mergeCell ref="G214:G217"/>
    <mergeCell ref="B206:B209"/>
    <mergeCell ref="D206:F209"/>
    <mergeCell ref="G206:G209"/>
    <mergeCell ref="B198:B201"/>
    <mergeCell ref="D198:F201"/>
    <mergeCell ref="G198:G201"/>
    <mergeCell ref="B190:B193"/>
    <mergeCell ref="D190:F193"/>
    <mergeCell ref="G190:G193"/>
    <mergeCell ref="B182:B185"/>
    <mergeCell ref="D182:F185"/>
    <mergeCell ref="G182:G185"/>
    <mergeCell ref="D166:F169"/>
    <mergeCell ref="G166:G169"/>
    <mergeCell ref="C1:D1"/>
    <mergeCell ref="A222:A241"/>
    <mergeCell ref="C222:C241"/>
    <mergeCell ref="B234:B237"/>
    <mergeCell ref="D234:F237"/>
    <mergeCell ref="G234:G237"/>
    <mergeCell ref="H234:H237"/>
    <mergeCell ref="B238:B241"/>
    <mergeCell ref="D238:F241"/>
    <mergeCell ref="G238:G241"/>
    <mergeCell ref="H238:H241"/>
    <mergeCell ref="B226:B229"/>
    <mergeCell ref="D226:F229"/>
    <mergeCell ref="G226:G229"/>
    <mergeCell ref="H226:H229"/>
    <mergeCell ref="B230:B233"/>
    <mergeCell ref="D230:F233"/>
    <mergeCell ref="G230:G233"/>
    <mergeCell ref="H230:H233"/>
    <mergeCell ref="B222:B225"/>
    <mergeCell ref="D222:F225"/>
    <mergeCell ref="G222:G225"/>
    <mergeCell ref="H222:H225"/>
    <mergeCell ref="A142:A22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tabColor rgb="FF00B0F0"/>
  </sheetPr>
  <dimension ref="A1:I140"/>
  <sheetViews>
    <sheetView zoomScaleNormal="100" workbookViewId="0">
      <selection activeCell="F1" sqref="F1"/>
    </sheetView>
  </sheetViews>
  <sheetFormatPr defaultRowHeight="14.5"/>
  <cols>
    <col min="1" max="1" width="21.453125" style="6" customWidth="1"/>
    <col min="2" max="2" width="16.81640625" style="14" customWidth="1"/>
    <col min="3" max="3" width="24.81640625" style="3" customWidth="1"/>
    <col min="4" max="5" width="25.7265625" style="7" customWidth="1"/>
    <col min="6" max="6" width="17.26953125" style="7" customWidth="1"/>
    <col min="7" max="7" width="12.7265625" style="9" customWidth="1"/>
    <col min="8" max="8" width="8.984375E-2" customWidth="1"/>
    <col min="9" max="9" width="8.7265625" hidden="1" customWidth="1"/>
  </cols>
  <sheetData>
    <row r="1" spans="1:9" ht="95.5" customHeight="1">
      <c r="A1"/>
      <c r="B1"/>
      <c r="C1" s="48" t="s">
        <v>729</v>
      </c>
      <c r="D1" s="48"/>
      <c r="E1"/>
      <c r="F1"/>
      <c r="G1"/>
    </row>
    <row r="2" spans="1:9" ht="33.75" customHeight="1">
      <c r="A2" s="292" t="s">
        <v>6</v>
      </c>
      <c r="B2" s="102"/>
      <c r="C2" s="102"/>
      <c r="D2" s="102"/>
      <c r="E2" s="102"/>
      <c r="F2" s="102"/>
      <c r="G2" s="102"/>
      <c r="H2" s="102"/>
    </row>
    <row r="3" spans="1:9" ht="66" customHeight="1">
      <c r="A3" s="12" t="s">
        <v>0</v>
      </c>
      <c r="B3" s="16" t="s">
        <v>1</v>
      </c>
      <c r="C3" s="5" t="s">
        <v>2</v>
      </c>
      <c r="D3" s="287" t="s">
        <v>3</v>
      </c>
      <c r="E3" s="287"/>
      <c r="F3" s="287"/>
      <c r="G3" s="46" t="s">
        <v>730</v>
      </c>
      <c r="H3" s="34"/>
      <c r="I3" s="17">
        <f>3.6/100</f>
        <v>3.6000000000000004E-2</v>
      </c>
    </row>
    <row r="4" spans="1:9" ht="25.5" customHeight="1">
      <c r="A4" s="288" t="s">
        <v>46</v>
      </c>
      <c r="B4" s="149"/>
      <c r="C4" s="149"/>
      <c r="D4" s="149"/>
      <c r="E4" s="149"/>
      <c r="F4" s="149"/>
      <c r="G4" s="149"/>
      <c r="H4" s="149"/>
    </row>
    <row r="5" spans="1:9" ht="24" customHeight="1">
      <c r="A5" s="289" t="s">
        <v>47</v>
      </c>
      <c r="B5" s="83"/>
      <c r="C5" s="83"/>
      <c r="D5" s="83"/>
      <c r="E5" s="83"/>
      <c r="F5" s="83"/>
      <c r="G5" s="83"/>
      <c r="H5" s="83"/>
    </row>
    <row r="6" spans="1:9" ht="60" customHeight="1">
      <c r="A6" s="228" t="s">
        <v>266</v>
      </c>
      <c r="B6" s="229" t="s">
        <v>256</v>
      </c>
      <c r="C6" s="230"/>
      <c r="D6" s="227" t="s">
        <v>464</v>
      </c>
      <c r="E6" s="227"/>
      <c r="F6" s="227"/>
      <c r="G6" s="116">
        <f>I6</f>
        <v>240</v>
      </c>
      <c r="H6" s="116">
        <v>3825</v>
      </c>
      <c r="I6">
        <f>ROUND(H6*$I$3*1.2*1.45,0)</f>
        <v>240</v>
      </c>
    </row>
    <row r="7" spans="1:9" ht="60" customHeight="1">
      <c r="A7" s="228"/>
      <c r="B7" s="172"/>
      <c r="C7" s="129"/>
      <c r="D7" s="227"/>
      <c r="E7" s="227"/>
      <c r="F7" s="227"/>
      <c r="G7" s="116"/>
      <c r="H7" s="116"/>
      <c r="I7">
        <f t="shared" ref="I7:I13" si="0">ROUND(H7*$I$3*1.2*1.45,0)</f>
        <v>0</v>
      </c>
    </row>
    <row r="8" spans="1:9" ht="51.75" customHeight="1">
      <c r="A8" s="228"/>
      <c r="B8" s="172"/>
      <c r="C8" s="129"/>
      <c r="D8" s="227"/>
      <c r="E8" s="227"/>
      <c r="F8" s="227"/>
      <c r="G8" s="116"/>
      <c r="H8" s="116"/>
      <c r="I8">
        <f t="shared" si="0"/>
        <v>0</v>
      </c>
    </row>
    <row r="9" spans="1:9" ht="72.75" customHeight="1">
      <c r="A9" s="228"/>
      <c r="B9" s="173"/>
      <c r="C9" s="130"/>
      <c r="D9" s="227"/>
      <c r="E9" s="227"/>
      <c r="F9" s="227"/>
      <c r="G9" s="116"/>
      <c r="H9" s="116"/>
      <c r="I9">
        <f t="shared" si="0"/>
        <v>0</v>
      </c>
    </row>
    <row r="10" spans="1:9" ht="32.25" customHeight="1">
      <c r="A10" s="228" t="s">
        <v>450</v>
      </c>
      <c r="B10" s="229" t="s">
        <v>451</v>
      </c>
      <c r="C10" s="230"/>
      <c r="D10" s="227" t="s">
        <v>532</v>
      </c>
      <c r="E10" s="227"/>
      <c r="F10" s="227"/>
      <c r="G10" s="116">
        <f>I10</f>
        <v>483</v>
      </c>
      <c r="H10" s="116">
        <v>7713</v>
      </c>
      <c r="I10">
        <f t="shared" si="0"/>
        <v>483</v>
      </c>
    </row>
    <row r="11" spans="1:9" ht="60" customHeight="1">
      <c r="A11" s="228"/>
      <c r="B11" s="172"/>
      <c r="C11" s="129"/>
      <c r="D11" s="227"/>
      <c r="E11" s="227"/>
      <c r="F11" s="227"/>
      <c r="G11" s="116"/>
      <c r="H11" s="116"/>
      <c r="I11">
        <f t="shared" si="0"/>
        <v>0</v>
      </c>
    </row>
    <row r="12" spans="1:9" ht="60" customHeight="1">
      <c r="A12" s="228"/>
      <c r="B12" s="172"/>
      <c r="C12" s="129"/>
      <c r="D12" s="227"/>
      <c r="E12" s="227"/>
      <c r="F12" s="227"/>
      <c r="G12" s="116"/>
      <c r="H12" s="116"/>
      <c r="I12">
        <f t="shared" si="0"/>
        <v>0</v>
      </c>
    </row>
    <row r="13" spans="1:9" ht="103.5" customHeight="1">
      <c r="A13" s="228"/>
      <c r="B13" s="173"/>
      <c r="C13" s="130"/>
      <c r="D13" s="227"/>
      <c r="E13" s="227"/>
      <c r="F13" s="227"/>
      <c r="G13" s="116"/>
      <c r="H13" s="116"/>
      <c r="I13">
        <f t="shared" si="0"/>
        <v>0</v>
      </c>
    </row>
    <row r="14" spans="1:9" ht="24" customHeight="1">
      <c r="A14" s="285" t="s">
        <v>48</v>
      </c>
      <c r="B14" s="286"/>
      <c r="C14" s="286"/>
      <c r="D14" s="286"/>
      <c r="E14" s="286"/>
      <c r="F14" s="286"/>
      <c r="G14" s="286"/>
      <c r="H14" s="286"/>
    </row>
    <row r="15" spans="1:9" ht="43.5" customHeight="1">
      <c r="A15" s="190" t="s">
        <v>298</v>
      </c>
      <c r="B15" s="223" t="s">
        <v>257</v>
      </c>
      <c r="C15" s="224" t="s">
        <v>297</v>
      </c>
      <c r="D15" s="225" t="s">
        <v>465</v>
      </c>
      <c r="E15" s="225"/>
      <c r="F15" s="225"/>
      <c r="G15" s="455">
        <f>I15</f>
        <v>568</v>
      </c>
      <c r="H15" s="116">
        <v>9060</v>
      </c>
      <c r="I15">
        <f t="shared" ref="I15:I38" si="1">ROUND(H15*$I$3*1.2*1.45,0)</f>
        <v>568</v>
      </c>
    </row>
    <row r="16" spans="1:9" ht="45.75" customHeight="1">
      <c r="A16" s="190"/>
      <c r="B16" s="223"/>
      <c r="C16" s="224"/>
      <c r="D16" s="225"/>
      <c r="E16" s="225"/>
      <c r="F16" s="225"/>
      <c r="G16" s="245"/>
      <c r="H16" s="116"/>
      <c r="I16">
        <f t="shared" si="1"/>
        <v>0</v>
      </c>
    </row>
    <row r="17" spans="1:9" ht="104.25" customHeight="1">
      <c r="A17" s="190"/>
      <c r="B17" s="223"/>
      <c r="C17" s="224"/>
      <c r="D17" s="225"/>
      <c r="E17" s="225"/>
      <c r="F17" s="225"/>
      <c r="G17" s="231"/>
      <c r="H17" s="116"/>
      <c r="I17">
        <f t="shared" si="1"/>
        <v>0</v>
      </c>
    </row>
    <row r="18" spans="1:9" ht="77.25" customHeight="1">
      <c r="A18" s="190" t="s">
        <v>538</v>
      </c>
      <c r="B18" s="223" t="s">
        <v>539</v>
      </c>
      <c r="C18" s="224"/>
      <c r="D18" s="225" t="s">
        <v>540</v>
      </c>
      <c r="E18" s="225"/>
      <c r="F18" s="225"/>
      <c r="G18" s="455">
        <f>I18</f>
        <v>554</v>
      </c>
      <c r="H18" s="116">
        <v>8840</v>
      </c>
      <c r="I18">
        <f t="shared" si="1"/>
        <v>554</v>
      </c>
    </row>
    <row r="19" spans="1:9" ht="72.75" customHeight="1">
      <c r="A19" s="190"/>
      <c r="B19" s="223"/>
      <c r="C19" s="224"/>
      <c r="D19" s="225"/>
      <c r="E19" s="225"/>
      <c r="F19" s="225"/>
      <c r="G19" s="245"/>
      <c r="H19" s="116"/>
      <c r="I19">
        <f t="shared" si="1"/>
        <v>0</v>
      </c>
    </row>
    <row r="20" spans="1:9" ht="60" customHeight="1">
      <c r="A20" s="190"/>
      <c r="B20" s="223"/>
      <c r="C20" s="224"/>
      <c r="D20" s="225"/>
      <c r="E20" s="225"/>
      <c r="F20" s="225"/>
      <c r="G20" s="231"/>
      <c r="H20" s="116"/>
      <c r="I20">
        <f t="shared" si="1"/>
        <v>0</v>
      </c>
    </row>
    <row r="21" spans="1:9" ht="60" customHeight="1">
      <c r="A21" s="190" t="s">
        <v>267</v>
      </c>
      <c r="B21" s="172" t="s">
        <v>258</v>
      </c>
      <c r="C21" s="129"/>
      <c r="D21" s="227" t="s">
        <v>466</v>
      </c>
      <c r="E21" s="227"/>
      <c r="F21" s="227"/>
      <c r="G21" s="455">
        <f>I21</f>
        <v>226</v>
      </c>
      <c r="H21" s="231">
        <v>3612</v>
      </c>
      <c r="I21">
        <f t="shared" si="1"/>
        <v>226</v>
      </c>
    </row>
    <row r="22" spans="1:9" ht="70.5" customHeight="1">
      <c r="A22" s="190"/>
      <c r="B22" s="172"/>
      <c r="C22" s="129"/>
      <c r="D22" s="227"/>
      <c r="E22" s="227"/>
      <c r="F22" s="227"/>
      <c r="G22" s="245"/>
      <c r="H22" s="116"/>
      <c r="I22">
        <f t="shared" si="1"/>
        <v>0</v>
      </c>
    </row>
    <row r="23" spans="1:9" ht="60" customHeight="1">
      <c r="A23" s="190"/>
      <c r="B23" s="173"/>
      <c r="C23" s="130"/>
      <c r="D23" s="227"/>
      <c r="E23" s="227"/>
      <c r="F23" s="227"/>
      <c r="G23" s="231"/>
      <c r="H23" s="116"/>
      <c r="I23">
        <f t="shared" si="1"/>
        <v>0</v>
      </c>
    </row>
    <row r="24" spans="1:9" ht="60" customHeight="1">
      <c r="A24" s="190" t="s">
        <v>268</v>
      </c>
      <c r="B24" s="229" t="s">
        <v>258</v>
      </c>
      <c r="C24" s="230"/>
      <c r="D24" s="227" t="s">
        <v>467</v>
      </c>
      <c r="E24" s="227"/>
      <c r="F24" s="227"/>
      <c r="G24" s="455">
        <f>I24</f>
        <v>309</v>
      </c>
      <c r="H24" s="116">
        <v>4929</v>
      </c>
      <c r="I24">
        <f t="shared" si="1"/>
        <v>309</v>
      </c>
    </row>
    <row r="25" spans="1:9" ht="83.25" customHeight="1">
      <c r="A25" s="190"/>
      <c r="B25" s="172"/>
      <c r="C25" s="129"/>
      <c r="D25" s="227"/>
      <c r="E25" s="227"/>
      <c r="F25" s="227"/>
      <c r="G25" s="245"/>
      <c r="H25" s="116"/>
      <c r="I25">
        <f t="shared" si="1"/>
        <v>0</v>
      </c>
    </row>
    <row r="26" spans="1:9" ht="46.5" customHeight="1">
      <c r="A26" s="190"/>
      <c r="B26" s="173"/>
      <c r="C26" s="130"/>
      <c r="D26" s="227"/>
      <c r="E26" s="227"/>
      <c r="F26" s="227"/>
      <c r="G26" s="231"/>
      <c r="H26" s="116"/>
      <c r="I26">
        <f t="shared" si="1"/>
        <v>0</v>
      </c>
    </row>
    <row r="27" spans="1:9" ht="77.25" customHeight="1">
      <c r="A27" s="190" t="s">
        <v>269</v>
      </c>
      <c r="B27" s="229" t="s">
        <v>260</v>
      </c>
      <c r="C27" s="230"/>
      <c r="D27" s="227" t="s">
        <v>468</v>
      </c>
      <c r="E27" s="227"/>
      <c r="F27" s="227"/>
      <c r="G27" s="455">
        <f>I27</f>
        <v>548</v>
      </c>
      <c r="H27" s="116">
        <v>8741</v>
      </c>
      <c r="I27">
        <f t="shared" si="1"/>
        <v>548</v>
      </c>
    </row>
    <row r="28" spans="1:9" ht="91.5" customHeight="1">
      <c r="A28" s="190"/>
      <c r="B28" s="172"/>
      <c r="C28" s="129"/>
      <c r="D28" s="227"/>
      <c r="E28" s="227"/>
      <c r="F28" s="227"/>
      <c r="G28" s="245"/>
      <c r="H28" s="116"/>
      <c r="I28">
        <f t="shared" si="1"/>
        <v>0</v>
      </c>
    </row>
    <row r="29" spans="1:9" ht="65.25" customHeight="1">
      <c r="A29" s="190"/>
      <c r="B29" s="173"/>
      <c r="C29" s="130"/>
      <c r="D29" s="227"/>
      <c r="E29" s="227"/>
      <c r="F29" s="227"/>
      <c r="G29" s="231"/>
      <c r="H29" s="116"/>
      <c r="I29">
        <f t="shared" si="1"/>
        <v>0</v>
      </c>
    </row>
    <row r="30" spans="1:9" ht="94.5" customHeight="1">
      <c r="A30" s="233" t="s">
        <v>501</v>
      </c>
      <c r="B30" s="229" t="s">
        <v>502</v>
      </c>
      <c r="C30" s="230"/>
      <c r="D30" s="227" t="s">
        <v>503</v>
      </c>
      <c r="E30" s="227"/>
      <c r="F30" s="227"/>
      <c r="G30" s="456">
        <f>I30</f>
        <v>1121</v>
      </c>
      <c r="H30" s="234">
        <v>17895</v>
      </c>
      <c r="I30">
        <f t="shared" si="1"/>
        <v>1121</v>
      </c>
    </row>
    <row r="31" spans="1:9" ht="47.25" customHeight="1">
      <c r="A31" s="233"/>
      <c r="B31" s="172"/>
      <c r="C31" s="129"/>
      <c r="D31" s="227"/>
      <c r="E31" s="227"/>
      <c r="F31" s="227"/>
      <c r="G31" s="457"/>
      <c r="H31" s="234"/>
      <c r="I31">
        <f t="shared" si="1"/>
        <v>0</v>
      </c>
    </row>
    <row r="32" spans="1:9" ht="60" customHeight="1">
      <c r="A32" s="233"/>
      <c r="B32" s="172"/>
      <c r="C32" s="129"/>
      <c r="D32" s="227"/>
      <c r="E32" s="227"/>
      <c r="F32" s="227"/>
      <c r="G32" s="458"/>
      <c r="H32" s="234"/>
      <c r="I32">
        <f t="shared" si="1"/>
        <v>0</v>
      </c>
    </row>
    <row r="33" spans="1:9" ht="60" customHeight="1">
      <c r="A33" s="190" t="s">
        <v>270</v>
      </c>
      <c r="B33" s="229" t="s">
        <v>259</v>
      </c>
      <c r="C33" s="230"/>
      <c r="D33" s="227" t="s">
        <v>469</v>
      </c>
      <c r="E33" s="227"/>
      <c r="F33" s="227"/>
      <c r="G33" s="455">
        <f>I33</f>
        <v>638</v>
      </c>
      <c r="H33" s="116">
        <v>10182</v>
      </c>
      <c r="I33">
        <f t="shared" si="1"/>
        <v>638</v>
      </c>
    </row>
    <row r="34" spans="1:9" ht="36" customHeight="1">
      <c r="A34" s="190"/>
      <c r="B34" s="172"/>
      <c r="C34" s="129"/>
      <c r="D34" s="227"/>
      <c r="E34" s="227"/>
      <c r="F34" s="227"/>
      <c r="G34" s="245"/>
      <c r="H34" s="116"/>
      <c r="I34">
        <f t="shared" si="1"/>
        <v>0</v>
      </c>
    </row>
    <row r="35" spans="1:9" ht="115.5" customHeight="1">
      <c r="A35" s="190"/>
      <c r="B35" s="172"/>
      <c r="C35" s="129"/>
      <c r="D35" s="227"/>
      <c r="E35" s="227"/>
      <c r="F35" s="227"/>
      <c r="G35" s="245"/>
      <c r="H35" s="116"/>
      <c r="I35">
        <f t="shared" si="1"/>
        <v>0</v>
      </c>
    </row>
    <row r="36" spans="1:9" ht="60" customHeight="1">
      <c r="A36" s="190"/>
      <c r="B36" s="173"/>
      <c r="C36" s="130"/>
      <c r="D36" s="227"/>
      <c r="E36" s="227"/>
      <c r="F36" s="227"/>
      <c r="G36" s="231"/>
      <c r="H36" s="116"/>
      <c r="I36">
        <f t="shared" si="1"/>
        <v>0</v>
      </c>
    </row>
    <row r="37" spans="1:9" ht="118.5" customHeight="1">
      <c r="A37" s="282" t="s">
        <v>544</v>
      </c>
      <c r="B37" s="239" t="s">
        <v>545</v>
      </c>
      <c r="C37" s="240"/>
      <c r="D37" s="241" t="s">
        <v>546</v>
      </c>
      <c r="E37" s="242"/>
      <c r="F37" s="242"/>
      <c r="G37" s="455">
        <f>I37</f>
        <v>399</v>
      </c>
      <c r="H37" s="116">
        <v>6374</v>
      </c>
      <c r="I37">
        <f t="shared" si="1"/>
        <v>399</v>
      </c>
    </row>
    <row r="38" spans="1:9" ht="100.5" customHeight="1">
      <c r="A38" s="282"/>
      <c r="B38" s="239"/>
      <c r="C38" s="240"/>
      <c r="D38" s="242"/>
      <c r="E38" s="242"/>
      <c r="F38" s="242"/>
      <c r="G38" s="231"/>
      <c r="H38" s="116"/>
      <c r="I38">
        <f t="shared" si="1"/>
        <v>0</v>
      </c>
    </row>
    <row r="39" spans="1:9" ht="101.25" customHeight="1">
      <c r="A39" s="285" t="s">
        <v>49</v>
      </c>
      <c r="B39" s="286"/>
      <c r="C39" s="286"/>
      <c r="D39" s="286"/>
      <c r="E39" s="286"/>
      <c r="F39" s="286"/>
      <c r="G39" s="286"/>
      <c r="H39" s="286"/>
    </row>
    <row r="40" spans="1:9" ht="109.5" customHeight="1">
      <c r="A40" s="190" t="s">
        <v>271</v>
      </c>
      <c r="B40" s="229" t="s">
        <v>261</v>
      </c>
      <c r="C40" s="230"/>
      <c r="D40" s="227" t="s">
        <v>470</v>
      </c>
      <c r="E40" s="227"/>
      <c r="F40" s="227"/>
      <c r="G40" s="116">
        <f>I40</f>
        <v>445</v>
      </c>
      <c r="H40" s="116">
        <v>7097</v>
      </c>
      <c r="I40">
        <f t="shared" ref="I40:I51" si="2">ROUND(H40*$I$3*1.2*1.45,0)</f>
        <v>445</v>
      </c>
    </row>
    <row r="41" spans="1:9" ht="60" customHeight="1">
      <c r="A41" s="190"/>
      <c r="B41" s="172"/>
      <c r="C41" s="129"/>
      <c r="D41" s="227"/>
      <c r="E41" s="227"/>
      <c r="F41" s="227"/>
      <c r="G41" s="116"/>
      <c r="H41" s="116"/>
      <c r="I41">
        <f t="shared" si="2"/>
        <v>0</v>
      </c>
    </row>
    <row r="42" spans="1:9" ht="55.5" customHeight="1">
      <c r="A42" s="190"/>
      <c r="B42" s="172"/>
      <c r="C42" s="129"/>
      <c r="D42" s="227"/>
      <c r="E42" s="227"/>
      <c r="F42" s="227"/>
      <c r="G42" s="116"/>
      <c r="H42" s="116"/>
      <c r="I42">
        <f t="shared" si="2"/>
        <v>0</v>
      </c>
    </row>
    <row r="43" spans="1:9" ht="67.5" customHeight="1">
      <c r="A43" s="190"/>
      <c r="B43" s="173"/>
      <c r="C43" s="130"/>
      <c r="D43" s="227"/>
      <c r="E43" s="227"/>
      <c r="F43" s="227"/>
      <c r="G43" s="116"/>
      <c r="H43" s="116"/>
      <c r="I43">
        <f t="shared" si="2"/>
        <v>0</v>
      </c>
    </row>
    <row r="44" spans="1:9" ht="49.5" customHeight="1">
      <c r="A44" s="232" t="s">
        <v>272</v>
      </c>
      <c r="B44" s="235" t="s">
        <v>262</v>
      </c>
      <c r="C44" s="238"/>
      <c r="D44" s="227" t="s">
        <v>471</v>
      </c>
      <c r="E44" s="227"/>
      <c r="F44" s="227"/>
      <c r="G44" s="116">
        <f t="shared" ref="G44:G51" si="3">I44</f>
        <v>515</v>
      </c>
      <c r="H44" s="116">
        <v>8218</v>
      </c>
      <c r="I44">
        <f t="shared" si="2"/>
        <v>515</v>
      </c>
    </row>
    <row r="45" spans="1:9" ht="97.5" customHeight="1">
      <c r="A45" s="232"/>
      <c r="B45" s="236"/>
      <c r="C45" s="136"/>
      <c r="D45" s="227"/>
      <c r="E45" s="227"/>
      <c r="F45" s="227"/>
      <c r="G45" s="116"/>
      <c r="H45" s="116"/>
      <c r="I45">
        <f t="shared" si="2"/>
        <v>0</v>
      </c>
    </row>
    <row r="46" spans="1:9" ht="70.5" customHeight="1">
      <c r="A46" s="232"/>
      <c r="B46" s="236"/>
      <c r="C46" s="136"/>
      <c r="D46" s="227"/>
      <c r="E46" s="227"/>
      <c r="F46" s="227"/>
      <c r="G46" s="116"/>
      <c r="H46" s="116"/>
      <c r="I46">
        <f t="shared" si="2"/>
        <v>0</v>
      </c>
    </row>
    <row r="47" spans="1:9" ht="22.5" customHeight="1">
      <c r="A47" s="232"/>
      <c r="B47" s="237"/>
      <c r="C47" s="137"/>
      <c r="D47" s="227"/>
      <c r="E47" s="227"/>
      <c r="F47" s="227"/>
      <c r="G47" s="116"/>
      <c r="H47" s="116"/>
      <c r="I47">
        <f t="shared" si="2"/>
        <v>0</v>
      </c>
    </row>
    <row r="48" spans="1:9" ht="168" customHeight="1">
      <c r="A48" s="228" t="s">
        <v>273</v>
      </c>
      <c r="B48" s="229" t="s">
        <v>263</v>
      </c>
      <c r="C48" s="238"/>
      <c r="D48" s="227" t="s">
        <v>472</v>
      </c>
      <c r="E48" s="227"/>
      <c r="F48" s="227"/>
      <c r="G48" s="116">
        <f t="shared" ref="G48:G51" si="4">I48</f>
        <v>515</v>
      </c>
      <c r="H48" s="116">
        <v>8218</v>
      </c>
      <c r="I48">
        <f t="shared" si="2"/>
        <v>515</v>
      </c>
    </row>
    <row r="49" spans="1:9" ht="60" customHeight="1">
      <c r="A49" s="228"/>
      <c r="B49" s="236"/>
      <c r="C49" s="136"/>
      <c r="D49" s="227"/>
      <c r="E49" s="227"/>
      <c r="F49" s="227"/>
      <c r="G49" s="116"/>
      <c r="H49" s="116"/>
      <c r="I49">
        <f t="shared" si="2"/>
        <v>0</v>
      </c>
    </row>
    <row r="50" spans="1:9" ht="51.75" customHeight="1">
      <c r="A50" s="228"/>
      <c r="B50" s="236"/>
      <c r="C50" s="136"/>
      <c r="D50" s="227"/>
      <c r="E50" s="227"/>
      <c r="F50" s="227"/>
      <c r="G50" s="116"/>
      <c r="H50" s="116"/>
      <c r="I50">
        <f t="shared" si="2"/>
        <v>0</v>
      </c>
    </row>
    <row r="51" spans="1:9" ht="98.25" customHeight="1">
      <c r="A51" s="228"/>
      <c r="B51" s="237"/>
      <c r="C51" s="137"/>
      <c r="D51" s="227"/>
      <c r="E51" s="227"/>
      <c r="F51" s="227"/>
      <c r="G51" s="116"/>
      <c r="H51" s="116"/>
      <c r="I51">
        <f t="shared" si="2"/>
        <v>0</v>
      </c>
    </row>
    <row r="52" spans="1:9" ht="76.5" customHeight="1">
      <c r="A52" s="285" t="s">
        <v>50</v>
      </c>
      <c r="B52" s="286"/>
      <c r="C52" s="286"/>
      <c r="D52" s="286"/>
      <c r="E52" s="286"/>
      <c r="F52" s="286"/>
      <c r="G52" s="286"/>
      <c r="H52" s="286"/>
    </row>
    <row r="53" spans="1:9" ht="95.25" customHeight="1">
      <c r="A53" s="302" t="s">
        <v>495</v>
      </c>
      <c r="B53" s="305" t="s">
        <v>496</v>
      </c>
      <c r="C53" s="297"/>
      <c r="D53" s="298" t="s">
        <v>514</v>
      </c>
      <c r="E53" s="299"/>
      <c r="F53" s="300"/>
      <c r="G53" s="308">
        <f>I53</f>
        <v>181</v>
      </c>
      <c r="H53" s="301">
        <v>2890</v>
      </c>
      <c r="I53">
        <f t="shared" ref="I53:I74" si="5">ROUND(H53*$I$3*1.2*1.45,0)</f>
        <v>181</v>
      </c>
    </row>
    <row r="54" spans="1:9" ht="18.75" customHeight="1">
      <c r="A54" s="303"/>
      <c r="B54" s="306"/>
      <c r="C54" s="297"/>
      <c r="D54" s="262"/>
      <c r="E54" s="263"/>
      <c r="F54" s="264"/>
      <c r="G54" s="309"/>
      <c r="H54" s="301"/>
      <c r="I54">
        <f t="shared" si="5"/>
        <v>0</v>
      </c>
    </row>
    <row r="55" spans="1:9" ht="32.25" customHeight="1">
      <c r="A55" s="303"/>
      <c r="B55" s="306"/>
      <c r="C55" s="297"/>
      <c r="D55" s="262"/>
      <c r="E55" s="263"/>
      <c r="F55" s="264"/>
      <c r="G55" s="309"/>
      <c r="H55" s="301"/>
      <c r="I55">
        <f t="shared" si="5"/>
        <v>0</v>
      </c>
    </row>
    <row r="56" spans="1:9" ht="32.25" customHeight="1">
      <c r="A56" s="303"/>
      <c r="B56" s="306"/>
      <c r="C56" s="297"/>
      <c r="D56" s="262"/>
      <c r="E56" s="263"/>
      <c r="F56" s="264"/>
      <c r="G56" s="309"/>
      <c r="H56" s="301"/>
      <c r="I56">
        <f t="shared" si="5"/>
        <v>0</v>
      </c>
    </row>
    <row r="57" spans="1:9" ht="32.25" customHeight="1">
      <c r="A57" s="304"/>
      <c r="B57" s="307"/>
      <c r="C57" s="297"/>
      <c r="D57" s="277"/>
      <c r="E57" s="278"/>
      <c r="F57" s="279"/>
      <c r="G57" s="310"/>
      <c r="H57" s="301"/>
      <c r="I57">
        <f t="shared" si="5"/>
        <v>0</v>
      </c>
    </row>
    <row r="58" spans="1:9" ht="32.25" customHeight="1">
      <c r="A58" s="243" t="s">
        <v>274</v>
      </c>
      <c r="B58" s="229" t="s">
        <v>264</v>
      </c>
      <c r="C58" s="238"/>
      <c r="D58" s="227" t="s">
        <v>473</v>
      </c>
      <c r="E58" s="227"/>
      <c r="F58" s="227"/>
      <c r="G58" s="244">
        <f>I58</f>
        <v>266</v>
      </c>
      <c r="H58" s="244">
        <v>4249</v>
      </c>
      <c r="I58">
        <f t="shared" si="5"/>
        <v>266</v>
      </c>
    </row>
    <row r="59" spans="1:9" ht="32.25" customHeight="1">
      <c r="A59" s="243"/>
      <c r="B59" s="172"/>
      <c r="C59" s="136"/>
      <c r="D59" s="227"/>
      <c r="E59" s="227"/>
      <c r="F59" s="227"/>
      <c r="G59" s="245"/>
      <c r="H59" s="245"/>
      <c r="I59">
        <f t="shared" si="5"/>
        <v>0</v>
      </c>
    </row>
    <row r="60" spans="1:9" ht="60" customHeight="1">
      <c r="A60" s="243"/>
      <c r="B60" s="173"/>
      <c r="C60" s="136"/>
      <c r="D60" s="227"/>
      <c r="E60" s="227"/>
      <c r="F60" s="227"/>
      <c r="G60" s="231"/>
      <c r="H60" s="231"/>
      <c r="I60">
        <f t="shared" si="5"/>
        <v>0</v>
      </c>
    </row>
    <row r="61" spans="1:9" ht="45" customHeight="1">
      <c r="A61" s="243"/>
      <c r="B61" s="235" t="s">
        <v>265</v>
      </c>
      <c r="C61" s="136"/>
      <c r="D61" s="227" t="s">
        <v>473</v>
      </c>
      <c r="E61" s="227"/>
      <c r="F61" s="227"/>
      <c r="G61" s="116">
        <f>I61</f>
        <v>266</v>
      </c>
      <c r="H61" s="116">
        <v>4249</v>
      </c>
      <c r="I61">
        <f t="shared" si="5"/>
        <v>266</v>
      </c>
    </row>
    <row r="62" spans="1:9" ht="50.25" customHeight="1">
      <c r="A62" s="243"/>
      <c r="B62" s="236"/>
      <c r="C62" s="136"/>
      <c r="D62" s="227"/>
      <c r="E62" s="227"/>
      <c r="F62" s="227"/>
      <c r="G62" s="116"/>
      <c r="H62" s="116"/>
      <c r="I62">
        <f t="shared" si="5"/>
        <v>0</v>
      </c>
    </row>
    <row r="63" spans="1:9" ht="45" customHeight="1">
      <c r="A63" s="243"/>
      <c r="B63" s="237"/>
      <c r="C63" s="137"/>
      <c r="D63" s="227"/>
      <c r="E63" s="227"/>
      <c r="F63" s="227"/>
      <c r="G63" s="116"/>
      <c r="H63" s="116"/>
      <c r="I63">
        <f t="shared" si="5"/>
        <v>0</v>
      </c>
    </row>
    <row r="64" spans="1:9" ht="42.75" customHeight="1">
      <c r="A64" s="243" t="s">
        <v>275</v>
      </c>
      <c r="B64" s="235" t="s">
        <v>264</v>
      </c>
      <c r="C64" s="238"/>
      <c r="D64" s="227" t="s">
        <v>474</v>
      </c>
      <c r="E64" s="227"/>
      <c r="F64" s="227"/>
      <c r="G64" s="116">
        <f>I64</f>
        <v>362</v>
      </c>
      <c r="H64" s="116">
        <v>5780</v>
      </c>
      <c r="I64">
        <f t="shared" si="5"/>
        <v>362</v>
      </c>
    </row>
    <row r="65" spans="1:9" ht="48" customHeight="1">
      <c r="A65" s="243"/>
      <c r="B65" s="236"/>
      <c r="C65" s="136"/>
      <c r="D65" s="227"/>
      <c r="E65" s="227"/>
      <c r="F65" s="227"/>
      <c r="G65" s="116"/>
      <c r="H65" s="116"/>
      <c r="I65">
        <f t="shared" si="5"/>
        <v>0</v>
      </c>
    </row>
    <row r="66" spans="1:9" ht="28.5" customHeight="1">
      <c r="A66" s="243"/>
      <c r="B66" s="236"/>
      <c r="C66" s="136"/>
      <c r="D66" s="227"/>
      <c r="E66" s="227"/>
      <c r="F66" s="227"/>
      <c r="G66" s="116"/>
      <c r="H66" s="116"/>
      <c r="I66">
        <f t="shared" si="5"/>
        <v>0</v>
      </c>
    </row>
    <row r="67" spans="1:9" ht="60" customHeight="1">
      <c r="A67" s="243"/>
      <c r="B67" s="237"/>
      <c r="C67" s="136"/>
      <c r="D67" s="227"/>
      <c r="E67" s="227"/>
      <c r="F67" s="227"/>
      <c r="G67" s="116"/>
      <c r="H67" s="116"/>
      <c r="I67">
        <f t="shared" si="5"/>
        <v>0</v>
      </c>
    </row>
    <row r="68" spans="1:9" ht="60" customHeight="1">
      <c r="A68" s="243"/>
      <c r="B68" s="235" t="s">
        <v>280</v>
      </c>
      <c r="C68" s="136"/>
      <c r="D68" s="227" t="s">
        <v>474</v>
      </c>
      <c r="E68" s="227"/>
      <c r="F68" s="227"/>
      <c r="G68" s="116">
        <f>I68</f>
        <v>362</v>
      </c>
      <c r="H68" s="116">
        <v>5780</v>
      </c>
      <c r="I68">
        <f t="shared" si="5"/>
        <v>362</v>
      </c>
    </row>
    <row r="69" spans="1:9" ht="51.75" customHeight="1">
      <c r="A69" s="243"/>
      <c r="B69" s="236"/>
      <c r="C69" s="136"/>
      <c r="D69" s="227"/>
      <c r="E69" s="227"/>
      <c r="F69" s="227"/>
      <c r="G69" s="116"/>
      <c r="H69" s="116"/>
      <c r="I69">
        <f t="shared" si="5"/>
        <v>0</v>
      </c>
    </row>
    <row r="70" spans="1:9" ht="42.75" customHeight="1">
      <c r="A70" s="243"/>
      <c r="B70" s="236"/>
      <c r="C70" s="136"/>
      <c r="D70" s="227"/>
      <c r="E70" s="227"/>
      <c r="F70" s="227"/>
      <c r="G70" s="116"/>
      <c r="H70" s="116"/>
      <c r="I70">
        <f t="shared" si="5"/>
        <v>0</v>
      </c>
    </row>
    <row r="71" spans="1:9" ht="60" customHeight="1">
      <c r="A71" s="243"/>
      <c r="B71" s="237"/>
      <c r="C71" s="137"/>
      <c r="D71" s="227"/>
      <c r="E71" s="227"/>
      <c r="F71" s="227"/>
      <c r="G71" s="116"/>
      <c r="H71" s="116"/>
      <c r="I71">
        <f t="shared" si="5"/>
        <v>0</v>
      </c>
    </row>
    <row r="72" spans="1:9" ht="84.75" customHeight="1">
      <c r="A72" s="243" t="s">
        <v>332</v>
      </c>
      <c r="B72" s="235" t="s">
        <v>333</v>
      </c>
      <c r="C72" s="238"/>
      <c r="D72" s="227" t="s">
        <v>475</v>
      </c>
      <c r="E72" s="227"/>
      <c r="F72" s="227"/>
      <c r="G72" s="116">
        <f>I72</f>
        <v>999</v>
      </c>
      <c r="H72" s="116">
        <v>15942</v>
      </c>
      <c r="I72">
        <f t="shared" si="5"/>
        <v>999</v>
      </c>
    </row>
    <row r="73" spans="1:9" ht="86.25" customHeight="1">
      <c r="A73" s="243"/>
      <c r="B73" s="236"/>
      <c r="C73" s="136"/>
      <c r="D73" s="227"/>
      <c r="E73" s="227"/>
      <c r="F73" s="227"/>
      <c r="G73" s="116"/>
      <c r="H73" s="116"/>
      <c r="I73">
        <f t="shared" si="5"/>
        <v>0</v>
      </c>
    </row>
    <row r="74" spans="1:9" ht="52.5" customHeight="1">
      <c r="A74" s="243"/>
      <c r="B74" s="237"/>
      <c r="C74" s="137"/>
      <c r="D74" s="227"/>
      <c r="E74" s="227"/>
      <c r="F74" s="227"/>
      <c r="G74" s="116"/>
      <c r="H74" s="116"/>
      <c r="I74">
        <f t="shared" si="5"/>
        <v>0</v>
      </c>
    </row>
    <row r="75" spans="1:9" ht="59.25" customHeight="1">
      <c r="A75" s="285" t="s">
        <v>51</v>
      </c>
      <c r="B75" s="286"/>
      <c r="C75" s="286"/>
      <c r="D75" s="286"/>
      <c r="E75" s="286"/>
      <c r="F75" s="286"/>
      <c r="G75" s="286"/>
      <c r="H75" s="286"/>
    </row>
    <row r="76" spans="1:9" ht="110.25" customHeight="1">
      <c r="A76" s="243" t="s">
        <v>279</v>
      </c>
      <c r="B76" s="229" t="s">
        <v>282</v>
      </c>
      <c r="C76" s="230"/>
      <c r="D76" s="227" t="s">
        <v>476</v>
      </c>
      <c r="E76" s="227"/>
      <c r="F76" s="227"/>
      <c r="G76" s="116">
        <f>I76</f>
        <v>82</v>
      </c>
      <c r="H76" s="116">
        <v>1308</v>
      </c>
      <c r="I76">
        <f t="shared" ref="I76:I87" si="6">ROUND(H76*$I$3*1.2*1.45,0)</f>
        <v>82</v>
      </c>
    </row>
    <row r="77" spans="1:9" ht="50.25" customHeight="1">
      <c r="A77" s="243"/>
      <c r="B77" s="172"/>
      <c r="C77" s="129"/>
      <c r="D77" s="227"/>
      <c r="E77" s="227"/>
      <c r="F77" s="227"/>
      <c r="G77" s="116"/>
      <c r="H77" s="116"/>
      <c r="I77">
        <f t="shared" si="6"/>
        <v>0</v>
      </c>
    </row>
    <row r="78" spans="1:9" ht="78" customHeight="1">
      <c r="A78" s="243"/>
      <c r="B78" s="173"/>
      <c r="C78" s="130"/>
      <c r="D78" s="227"/>
      <c r="E78" s="227"/>
      <c r="F78" s="227"/>
      <c r="G78" s="116"/>
      <c r="H78" s="116"/>
      <c r="I78">
        <f t="shared" si="6"/>
        <v>0</v>
      </c>
    </row>
    <row r="79" spans="1:9" ht="101.25" customHeight="1">
      <c r="A79" s="243" t="s">
        <v>285</v>
      </c>
      <c r="B79" s="229" t="s">
        <v>284</v>
      </c>
      <c r="C79" s="230"/>
      <c r="D79" s="226" t="s">
        <v>537</v>
      </c>
      <c r="E79" s="227"/>
      <c r="F79" s="227"/>
      <c r="G79" s="116">
        <f>I79</f>
        <v>105</v>
      </c>
      <c r="H79" s="116">
        <v>1682</v>
      </c>
      <c r="I79">
        <f t="shared" si="6"/>
        <v>105</v>
      </c>
    </row>
    <row r="80" spans="1:9" ht="123" customHeight="1">
      <c r="A80" s="243"/>
      <c r="B80" s="172"/>
      <c r="C80" s="129"/>
      <c r="D80" s="227"/>
      <c r="E80" s="227"/>
      <c r="F80" s="227"/>
      <c r="G80" s="116"/>
      <c r="H80" s="116"/>
      <c r="I80">
        <f t="shared" si="6"/>
        <v>0</v>
      </c>
    </row>
    <row r="81" spans="1:9" ht="94.5" customHeight="1">
      <c r="A81" s="243"/>
      <c r="B81" s="173"/>
      <c r="C81" s="130"/>
      <c r="D81" s="227"/>
      <c r="E81" s="227"/>
      <c r="F81" s="227"/>
      <c r="G81" s="116"/>
      <c r="H81" s="116"/>
      <c r="I81">
        <f t="shared" si="6"/>
        <v>0</v>
      </c>
    </row>
    <row r="82" spans="1:9" ht="93.75" customHeight="1">
      <c r="A82" s="282" t="s">
        <v>518</v>
      </c>
      <c r="B82" s="239" t="s">
        <v>517</v>
      </c>
      <c r="C82" s="240"/>
      <c r="D82" s="242" t="s">
        <v>516</v>
      </c>
      <c r="E82" s="242"/>
      <c r="F82" s="242"/>
      <c r="G82" s="116">
        <f>I82</f>
        <v>204</v>
      </c>
      <c r="H82" s="116">
        <v>3263</v>
      </c>
      <c r="I82">
        <f t="shared" si="6"/>
        <v>204</v>
      </c>
    </row>
    <row r="83" spans="1:9" ht="93.75" customHeight="1">
      <c r="A83" s="282"/>
      <c r="B83" s="239"/>
      <c r="C83" s="240"/>
      <c r="D83" s="242"/>
      <c r="E83" s="242"/>
      <c r="F83" s="242"/>
      <c r="G83" s="116"/>
      <c r="H83" s="116"/>
      <c r="I83">
        <f t="shared" si="6"/>
        <v>0</v>
      </c>
    </row>
    <row r="84" spans="1:9" ht="81.75" customHeight="1">
      <c r="A84" s="282" t="s">
        <v>541</v>
      </c>
      <c r="B84" s="239" t="s">
        <v>543</v>
      </c>
      <c r="C84" s="240"/>
      <c r="D84" s="241" t="s">
        <v>542</v>
      </c>
      <c r="E84" s="242"/>
      <c r="F84" s="242"/>
      <c r="G84" s="116">
        <f>I84</f>
        <v>90</v>
      </c>
      <c r="H84" s="116">
        <v>1444</v>
      </c>
      <c r="I84">
        <f t="shared" si="6"/>
        <v>90</v>
      </c>
    </row>
    <row r="85" spans="1:9" ht="87" customHeight="1">
      <c r="A85" s="282"/>
      <c r="B85" s="239"/>
      <c r="C85" s="240"/>
      <c r="D85" s="242"/>
      <c r="E85" s="242"/>
      <c r="F85" s="242"/>
      <c r="G85" s="116"/>
      <c r="H85" s="116"/>
      <c r="I85">
        <f t="shared" si="6"/>
        <v>0</v>
      </c>
    </row>
    <row r="86" spans="1:9" ht="108.75" customHeight="1">
      <c r="A86" s="282" t="s">
        <v>547</v>
      </c>
      <c r="B86" s="239" t="s">
        <v>548</v>
      </c>
      <c r="C86" s="240"/>
      <c r="D86" s="241" t="s">
        <v>549</v>
      </c>
      <c r="E86" s="242"/>
      <c r="F86" s="242"/>
      <c r="G86" s="116">
        <f>I86</f>
        <v>126</v>
      </c>
      <c r="H86" s="116">
        <v>2005</v>
      </c>
      <c r="I86">
        <f t="shared" si="6"/>
        <v>126</v>
      </c>
    </row>
    <row r="87" spans="1:9" ht="87.75" customHeight="1">
      <c r="A87" s="282"/>
      <c r="B87" s="239"/>
      <c r="C87" s="240"/>
      <c r="D87" s="242"/>
      <c r="E87" s="242"/>
      <c r="F87" s="242"/>
      <c r="G87" s="116"/>
      <c r="H87" s="116"/>
      <c r="I87">
        <f t="shared" si="6"/>
        <v>0</v>
      </c>
    </row>
    <row r="88" spans="1:9" ht="66" customHeight="1" thickBot="1">
      <c r="A88" s="283" t="s">
        <v>52</v>
      </c>
      <c r="B88" s="90"/>
      <c r="C88" s="90"/>
      <c r="D88" s="90"/>
      <c r="E88" s="90"/>
      <c r="F88" s="90"/>
      <c r="G88" s="90"/>
      <c r="H88" s="90"/>
    </row>
    <row r="89" spans="1:9" ht="64.5" customHeight="1">
      <c r="A89" s="246" t="s">
        <v>334</v>
      </c>
      <c r="B89" s="247" t="s">
        <v>335</v>
      </c>
      <c r="C89" s="284"/>
      <c r="D89" s="274" t="s">
        <v>477</v>
      </c>
      <c r="E89" s="275"/>
      <c r="F89" s="276"/>
      <c r="G89" s="280">
        <f>I89</f>
        <v>1294</v>
      </c>
      <c r="H89" s="280">
        <v>20655</v>
      </c>
      <c r="I89">
        <f t="shared" ref="I89:I104" si="7">ROUND(H89*$I$3*1.2*1.45,0)</f>
        <v>1294</v>
      </c>
    </row>
    <row r="90" spans="1:9" ht="66" customHeight="1">
      <c r="A90" s="246"/>
      <c r="B90" s="236"/>
      <c r="C90" s="136"/>
      <c r="D90" s="262"/>
      <c r="E90" s="263"/>
      <c r="F90" s="264"/>
      <c r="G90" s="245"/>
      <c r="H90" s="245"/>
      <c r="I90">
        <f t="shared" si="7"/>
        <v>0</v>
      </c>
    </row>
    <row r="91" spans="1:9" ht="49.5" customHeight="1">
      <c r="A91" s="246"/>
      <c r="B91" s="236"/>
      <c r="C91" s="136"/>
      <c r="D91" s="262"/>
      <c r="E91" s="263"/>
      <c r="F91" s="264"/>
      <c r="G91" s="245"/>
      <c r="H91" s="245"/>
      <c r="I91">
        <f t="shared" si="7"/>
        <v>0</v>
      </c>
    </row>
    <row r="92" spans="1:9" ht="36" customHeight="1" thickBot="1">
      <c r="A92" s="246"/>
      <c r="B92" s="237"/>
      <c r="C92" s="137"/>
      <c r="D92" s="277"/>
      <c r="E92" s="278"/>
      <c r="F92" s="279"/>
      <c r="G92" s="231"/>
      <c r="H92" s="231"/>
      <c r="I92">
        <f t="shared" si="7"/>
        <v>0</v>
      </c>
    </row>
    <row r="93" spans="1:9" ht="66" customHeight="1">
      <c r="A93" s="246" t="s">
        <v>303</v>
      </c>
      <c r="B93" s="247" t="s">
        <v>322</v>
      </c>
      <c r="C93" s="284"/>
      <c r="D93" s="274" t="s">
        <v>478</v>
      </c>
      <c r="E93" s="275"/>
      <c r="F93" s="276"/>
      <c r="G93" s="280">
        <f>I93</f>
        <v>2126</v>
      </c>
      <c r="H93" s="280">
        <v>33941</v>
      </c>
      <c r="I93">
        <f t="shared" si="7"/>
        <v>2126</v>
      </c>
    </row>
    <row r="94" spans="1:9" ht="66" customHeight="1">
      <c r="A94" s="246"/>
      <c r="B94" s="236"/>
      <c r="C94" s="136"/>
      <c r="D94" s="262"/>
      <c r="E94" s="263"/>
      <c r="F94" s="264"/>
      <c r="G94" s="245"/>
      <c r="H94" s="245"/>
      <c r="I94">
        <f t="shared" si="7"/>
        <v>0</v>
      </c>
    </row>
    <row r="95" spans="1:9" ht="48.75" customHeight="1">
      <c r="A95" s="246"/>
      <c r="B95" s="236"/>
      <c r="C95" s="136"/>
      <c r="D95" s="262"/>
      <c r="E95" s="263"/>
      <c r="F95" s="264"/>
      <c r="G95" s="245"/>
      <c r="H95" s="245"/>
      <c r="I95">
        <f t="shared" si="7"/>
        <v>0</v>
      </c>
    </row>
    <row r="96" spans="1:9" ht="56.25" customHeight="1">
      <c r="A96" s="246"/>
      <c r="B96" s="237"/>
      <c r="C96" s="137"/>
      <c r="D96" s="277"/>
      <c r="E96" s="278"/>
      <c r="F96" s="279"/>
      <c r="G96" s="231"/>
      <c r="H96" s="231"/>
      <c r="I96">
        <f t="shared" si="7"/>
        <v>0</v>
      </c>
    </row>
    <row r="97" spans="1:9" ht="60.75" customHeight="1">
      <c r="A97" s="281" t="s">
        <v>283</v>
      </c>
      <c r="B97" s="235" t="s">
        <v>276</v>
      </c>
      <c r="C97" s="238"/>
      <c r="D97" s="227" t="s">
        <v>479</v>
      </c>
      <c r="E97" s="227"/>
      <c r="F97" s="227"/>
      <c r="G97" s="116">
        <f>I97</f>
        <v>2577</v>
      </c>
      <c r="H97" s="116">
        <v>41139</v>
      </c>
      <c r="I97">
        <f t="shared" si="7"/>
        <v>2577</v>
      </c>
    </row>
    <row r="98" spans="1:9" ht="60.75" customHeight="1">
      <c r="A98" s="281"/>
      <c r="B98" s="236"/>
      <c r="C98" s="136"/>
      <c r="D98" s="227"/>
      <c r="E98" s="227"/>
      <c r="F98" s="227"/>
      <c r="G98" s="116"/>
      <c r="H98" s="116"/>
      <c r="I98">
        <f t="shared" si="7"/>
        <v>0</v>
      </c>
    </row>
    <row r="99" spans="1:9" ht="31.5" customHeight="1">
      <c r="A99" s="281"/>
      <c r="B99" s="236"/>
      <c r="C99" s="136"/>
      <c r="D99" s="227"/>
      <c r="E99" s="227"/>
      <c r="F99" s="227"/>
      <c r="G99" s="116"/>
      <c r="H99" s="116"/>
      <c r="I99">
        <f t="shared" si="7"/>
        <v>0</v>
      </c>
    </row>
    <row r="100" spans="1:9" ht="93.75" customHeight="1">
      <c r="A100" s="281"/>
      <c r="B100" s="237"/>
      <c r="C100" s="137"/>
      <c r="D100" s="227"/>
      <c r="E100" s="227"/>
      <c r="F100" s="227"/>
      <c r="G100" s="116"/>
      <c r="H100" s="116"/>
      <c r="I100">
        <f t="shared" si="7"/>
        <v>0</v>
      </c>
    </row>
    <row r="101" spans="1:9" ht="50.15" customHeight="1">
      <c r="A101" s="250" t="s">
        <v>323</v>
      </c>
      <c r="B101" s="235" t="s">
        <v>324</v>
      </c>
      <c r="C101" s="238"/>
      <c r="D101" s="259" t="s">
        <v>480</v>
      </c>
      <c r="E101" s="260"/>
      <c r="F101" s="261"/>
      <c r="G101" s="116">
        <f>I101</f>
        <v>783</v>
      </c>
      <c r="H101" s="116">
        <v>12497</v>
      </c>
      <c r="I101">
        <f t="shared" si="7"/>
        <v>783</v>
      </c>
    </row>
    <row r="102" spans="1:9" ht="31.5" customHeight="1">
      <c r="A102" s="251"/>
      <c r="B102" s="236"/>
      <c r="C102" s="136"/>
      <c r="D102" s="262"/>
      <c r="E102" s="263"/>
      <c r="F102" s="264"/>
      <c r="G102" s="116"/>
      <c r="H102" s="116"/>
      <c r="I102">
        <f t="shared" si="7"/>
        <v>0</v>
      </c>
    </row>
    <row r="103" spans="1:9" ht="61.5" customHeight="1">
      <c r="A103" s="251"/>
      <c r="B103" s="236"/>
      <c r="C103" s="136"/>
      <c r="D103" s="262"/>
      <c r="E103" s="263"/>
      <c r="F103" s="264"/>
      <c r="G103" s="116"/>
      <c r="H103" s="116"/>
      <c r="I103">
        <f t="shared" si="7"/>
        <v>0</v>
      </c>
    </row>
    <row r="104" spans="1:9" ht="62.25" customHeight="1" thickBot="1">
      <c r="A104" s="252"/>
      <c r="B104" s="253"/>
      <c r="C104" s="254"/>
      <c r="D104" s="265"/>
      <c r="E104" s="266"/>
      <c r="F104" s="267"/>
      <c r="G104" s="248"/>
      <c r="H104" s="248"/>
      <c r="I104">
        <f t="shared" si="7"/>
        <v>0</v>
      </c>
    </row>
    <row r="105" spans="1:9" ht="44.25" customHeight="1">
      <c r="A105" s="290" t="s">
        <v>60</v>
      </c>
      <c r="B105" s="291"/>
      <c r="C105" s="291"/>
      <c r="D105" s="291"/>
      <c r="E105" s="291"/>
      <c r="F105" s="291"/>
      <c r="G105" s="291"/>
      <c r="H105" s="291"/>
    </row>
    <row r="106" spans="1:9" ht="53.25" customHeight="1">
      <c r="A106" s="249" t="s">
        <v>59</v>
      </c>
      <c r="B106" s="224"/>
      <c r="C106" s="224"/>
      <c r="D106" s="268" t="s">
        <v>481</v>
      </c>
      <c r="E106" s="269"/>
      <c r="F106" s="270"/>
      <c r="G106" s="53">
        <f>I106</f>
        <v>121</v>
      </c>
      <c r="H106" s="49">
        <v>1935</v>
      </c>
      <c r="I106">
        <f t="shared" ref="I106:I109" si="8">ROUND(H106*$I$3*1.2*1.45,0)</f>
        <v>121</v>
      </c>
    </row>
    <row r="107" spans="1:9" ht="33" customHeight="1">
      <c r="A107" s="249"/>
      <c r="B107" s="224"/>
      <c r="C107" s="224"/>
      <c r="D107" s="271"/>
      <c r="E107" s="272"/>
      <c r="F107" s="273"/>
      <c r="G107" s="53"/>
      <c r="H107" s="49"/>
      <c r="I107">
        <f t="shared" si="8"/>
        <v>0</v>
      </c>
    </row>
    <row r="108" spans="1:9" ht="105" customHeight="1">
      <c r="A108" s="249" t="s">
        <v>421</v>
      </c>
      <c r="B108" s="293"/>
      <c r="C108" s="294"/>
      <c r="D108" s="255" t="s">
        <v>482</v>
      </c>
      <c r="E108" s="256"/>
      <c r="F108" s="257"/>
      <c r="G108" s="53">
        <f>I108</f>
        <v>84</v>
      </c>
      <c r="H108" s="53">
        <v>1337</v>
      </c>
      <c r="I108">
        <f t="shared" si="8"/>
        <v>84</v>
      </c>
    </row>
    <row r="109" spans="1:9" ht="15.75" customHeight="1">
      <c r="A109" s="249"/>
      <c r="B109" s="295"/>
      <c r="C109" s="296"/>
      <c r="D109" s="140"/>
      <c r="E109" s="141"/>
      <c r="F109" s="258"/>
      <c r="G109" s="53"/>
      <c r="H109" s="53"/>
      <c r="I109">
        <f t="shared" si="8"/>
        <v>0</v>
      </c>
    </row>
    <row r="110" spans="1:9" ht="60.75" customHeight="1">
      <c r="A110" s="285" t="s">
        <v>53</v>
      </c>
      <c r="B110" s="286"/>
      <c r="C110" s="286"/>
      <c r="D110" s="286"/>
      <c r="E110" s="286"/>
      <c r="F110" s="286"/>
      <c r="G110" s="286"/>
      <c r="H110" s="286"/>
    </row>
    <row r="111" spans="1:9" ht="60.75" customHeight="1">
      <c r="A111" s="243" t="s">
        <v>54</v>
      </c>
      <c r="B111" s="229" t="s">
        <v>277</v>
      </c>
      <c r="C111" s="230"/>
      <c r="D111" s="227" t="s">
        <v>483</v>
      </c>
      <c r="E111" s="227"/>
      <c r="F111" s="227"/>
      <c r="G111" s="53">
        <f>I111</f>
        <v>325</v>
      </c>
      <c r="H111" s="49">
        <v>5184</v>
      </c>
      <c r="I111">
        <f t="shared" ref="I111:I125" si="9">ROUND(H111*$I$3*1.2*1.45,0)</f>
        <v>325</v>
      </c>
    </row>
    <row r="112" spans="1:9" ht="60.75" customHeight="1">
      <c r="A112" s="243"/>
      <c r="B112" s="172"/>
      <c r="C112" s="129"/>
      <c r="D112" s="227"/>
      <c r="E112" s="227"/>
      <c r="F112" s="227"/>
      <c r="G112" s="53"/>
      <c r="H112" s="49"/>
      <c r="I112">
        <f t="shared" si="9"/>
        <v>0</v>
      </c>
    </row>
    <row r="113" spans="1:9" ht="60.75" customHeight="1">
      <c r="A113" s="243"/>
      <c r="B113" s="173"/>
      <c r="C113" s="130"/>
      <c r="D113" s="227"/>
      <c r="E113" s="227"/>
      <c r="F113" s="227"/>
      <c r="G113" s="53"/>
      <c r="H113" s="49"/>
      <c r="I113">
        <f t="shared" si="9"/>
        <v>0</v>
      </c>
    </row>
    <row r="114" spans="1:9" ht="60.75" customHeight="1">
      <c r="A114" s="243" t="s">
        <v>55</v>
      </c>
      <c r="B114" s="229" t="s">
        <v>278</v>
      </c>
      <c r="C114" s="230"/>
      <c r="D114" s="227" t="s">
        <v>484</v>
      </c>
      <c r="E114" s="227"/>
      <c r="F114" s="227"/>
      <c r="G114" s="53">
        <f t="shared" ref="G114:G125" si="10">I114</f>
        <v>596</v>
      </c>
      <c r="H114" s="49">
        <v>9519</v>
      </c>
      <c r="I114">
        <f t="shared" si="9"/>
        <v>596</v>
      </c>
    </row>
    <row r="115" spans="1:9" ht="60.75" customHeight="1">
      <c r="A115" s="243"/>
      <c r="B115" s="172"/>
      <c r="C115" s="129"/>
      <c r="D115" s="227"/>
      <c r="E115" s="227"/>
      <c r="F115" s="227"/>
      <c r="G115" s="53"/>
      <c r="H115" s="49"/>
      <c r="I115">
        <f t="shared" si="9"/>
        <v>0</v>
      </c>
    </row>
    <row r="116" spans="1:9" ht="60.75" customHeight="1">
      <c r="A116" s="243"/>
      <c r="B116" s="173"/>
      <c r="C116" s="130"/>
      <c r="D116" s="227"/>
      <c r="E116" s="227"/>
      <c r="F116" s="227"/>
      <c r="G116" s="53"/>
      <c r="H116" s="49"/>
      <c r="I116">
        <f t="shared" si="9"/>
        <v>0</v>
      </c>
    </row>
    <row r="117" spans="1:9" ht="72.75" customHeight="1">
      <c r="A117" s="243" t="s">
        <v>56</v>
      </c>
      <c r="B117" s="229" t="s">
        <v>278</v>
      </c>
      <c r="C117" s="230"/>
      <c r="D117" s="227" t="s">
        <v>485</v>
      </c>
      <c r="E117" s="227"/>
      <c r="F117" s="227"/>
      <c r="G117" s="53">
        <f t="shared" ref="G117:G125" si="11">I117</f>
        <v>1095</v>
      </c>
      <c r="H117" s="49">
        <v>17484</v>
      </c>
      <c r="I117">
        <f t="shared" si="9"/>
        <v>1095</v>
      </c>
    </row>
    <row r="118" spans="1:9" ht="60.75" customHeight="1">
      <c r="A118" s="243"/>
      <c r="B118" s="172"/>
      <c r="C118" s="129"/>
      <c r="D118" s="227"/>
      <c r="E118" s="227"/>
      <c r="F118" s="227"/>
      <c r="G118" s="53"/>
      <c r="H118" s="49"/>
      <c r="I118">
        <f t="shared" si="9"/>
        <v>0</v>
      </c>
    </row>
    <row r="119" spans="1:9" ht="60.75" customHeight="1">
      <c r="A119" s="243"/>
      <c r="B119" s="173"/>
      <c r="C119" s="130"/>
      <c r="D119" s="227"/>
      <c r="E119" s="227"/>
      <c r="F119" s="227"/>
      <c r="G119" s="53"/>
      <c r="H119" s="49"/>
      <c r="I119">
        <f t="shared" si="9"/>
        <v>0</v>
      </c>
    </row>
    <row r="120" spans="1:9" ht="60.75" customHeight="1">
      <c r="A120" s="243" t="s">
        <v>57</v>
      </c>
      <c r="B120" s="229" t="s">
        <v>278</v>
      </c>
      <c r="C120" s="230"/>
      <c r="D120" s="227" t="s">
        <v>486</v>
      </c>
      <c r="E120" s="227"/>
      <c r="F120" s="227"/>
      <c r="G120" s="53">
        <f t="shared" ref="G120:G125" si="12">I120</f>
        <v>2029</v>
      </c>
      <c r="H120" s="49">
        <v>32398</v>
      </c>
      <c r="I120">
        <f t="shared" si="9"/>
        <v>2029</v>
      </c>
    </row>
    <row r="121" spans="1:9" ht="60.75" customHeight="1">
      <c r="A121" s="243"/>
      <c r="B121" s="172"/>
      <c r="C121" s="129"/>
      <c r="D121" s="227"/>
      <c r="E121" s="227"/>
      <c r="F121" s="227"/>
      <c r="G121" s="53"/>
      <c r="H121" s="49"/>
      <c r="I121">
        <f t="shared" si="9"/>
        <v>0</v>
      </c>
    </row>
    <row r="122" spans="1:9" ht="60.75" customHeight="1">
      <c r="A122" s="243"/>
      <c r="B122" s="172"/>
      <c r="C122" s="129"/>
      <c r="D122" s="227"/>
      <c r="E122" s="227"/>
      <c r="F122" s="227"/>
      <c r="G122" s="53"/>
      <c r="H122" s="49"/>
      <c r="I122">
        <f t="shared" si="9"/>
        <v>0</v>
      </c>
    </row>
    <row r="123" spans="1:9" ht="60.75" customHeight="1">
      <c r="A123" s="243" t="s">
        <v>726</v>
      </c>
      <c r="B123" s="229" t="s">
        <v>725</v>
      </c>
      <c r="C123" s="230"/>
      <c r="D123" s="226" t="s">
        <v>724</v>
      </c>
      <c r="E123" s="227"/>
      <c r="F123" s="227"/>
      <c r="G123" s="53">
        <f t="shared" ref="G123:G125" si="13">I123</f>
        <v>1095</v>
      </c>
      <c r="H123" s="49">
        <v>17484</v>
      </c>
      <c r="I123">
        <f t="shared" si="9"/>
        <v>1095</v>
      </c>
    </row>
    <row r="124" spans="1:9" ht="51.75" customHeight="1">
      <c r="A124" s="243"/>
      <c r="B124" s="172"/>
      <c r="C124" s="129"/>
      <c r="D124" s="227"/>
      <c r="E124" s="227"/>
      <c r="F124" s="227"/>
      <c r="G124" s="53"/>
      <c r="H124" s="49"/>
      <c r="I124">
        <f t="shared" si="9"/>
        <v>0</v>
      </c>
    </row>
    <row r="125" spans="1:9" ht="64.5" customHeight="1">
      <c r="A125" s="243"/>
      <c r="B125" s="172"/>
      <c r="C125" s="129"/>
      <c r="D125" s="227"/>
      <c r="E125" s="227"/>
      <c r="F125" s="227"/>
      <c r="G125" s="53"/>
      <c r="H125" s="49"/>
      <c r="I125">
        <f t="shared" si="9"/>
        <v>0</v>
      </c>
    </row>
    <row r="126" spans="1:9" ht="65.25" customHeight="1">
      <c r="A126" s="285" t="s">
        <v>58</v>
      </c>
      <c r="B126" s="286"/>
      <c r="C126" s="286"/>
      <c r="D126" s="286"/>
      <c r="E126" s="286"/>
      <c r="F126" s="286"/>
      <c r="G126" s="286"/>
      <c r="H126" s="286"/>
    </row>
    <row r="127" spans="1:9" ht="65.25" customHeight="1">
      <c r="A127" s="228" t="s">
        <v>512</v>
      </c>
      <c r="B127" s="229" t="s">
        <v>499</v>
      </c>
      <c r="C127" s="230"/>
      <c r="D127" s="227" t="s">
        <v>511</v>
      </c>
      <c r="E127" s="227"/>
      <c r="F127" s="227"/>
      <c r="G127" s="53">
        <f>I127</f>
        <v>335</v>
      </c>
      <c r="H127" s="49">
        <v>5347</v>
      </c>
      <c r="I127">
        <f t="shared" ref="I127:I138" si="14">ROUND(H127*$I$3*1.2*1.45,0)</f>
        <v>335</v>
      </c>
    </row>
    <row r="128" spans="1:9" ht="65.25" customHeight="1">
      <c r="A128" s="228"/>
      <c r="B128" s="172"/>
      <c r="C128" s="129"/>
      <c r="D128" s="227"/>
      <c r="E128" s="227"/>
      <c r="F128" s="227"/>
      <c r="G128" s="53"/>
      <c r="H128" s="49"/>
      <c r="I128">
        <f t="shared" si="14"/>
        <v>0</v>
      </c>
    </row>
    <row r="129" spans="1:9" ht="65.25" customHeight="1">
      <c r="A129" s="228"/>
      <c r="B129" s="172"/>
      <c r="C129" s="129"/>
      <c r="D129" s="227"/>
      <c r="E129" s="227"/>
      <c r="F129" s="227"/>
      <c r="G129" s="53"/>
      <c r="H129" s="49"/>
      <c r="I129">
        <f t="shared" si="14"/>
        <v>0</v>
      </c>
    </row>
    <row r="130" spans="1:9" ht="76.5" customHeight="1">
      <c r="A130" s="228"/>
      <c r="B130" s="173"/>
      <c r="C130" s="130"/>
      <c r="D130" s="227"/>
      <c r="E130" s="227"/>
      <c r="F130" s="227"/>
      <c r="G130" s="53"/>
      <c r="H130" s="49"/>
      <c r="I130">
        <f t="shared" si="14"/>
        <v>0</v>
      </c>
    </row>
    <row r="131" spans="1:9" ht="76.5" customHeight="1">
      <c r="A131" s="228" t="s">
        <v>255</v>
      </c>
      <c r="B131" s="229" t="s">
        <v>281</v>
      </c>
      <c r="C131" s="230"/>
      <c r="D131" s="227" t="s">
        <v>487</v>
      </c>
      <c r="E131" s="227"/>
      <c r="F131" s="227"/>
      <c r="G131" s="53">
        <f t="shared" ref="G131:G138" si="15">I131</f>
        <v>483</v>
      </c>
      <c r="H131" s="49">
        <v>7713</v>
      </c>
      <c r="I131">
        <f t="shared" si="14"/>
        <v>483</v>
      </c>
    </row>
    <row r="132" spans="1:9" ht="76.5" customHeight="1">
      <c r="A132" s="228"/>
      <c r="B132" s="172"/>
      <c r="C132" s="129"/>
      <c r="D132" s="227"/>
      <c r="E132" s="227"/>
      <c r="F132" s="227"/>
      <c r="G132" s="53"/>
      <c r="H132" s="49"/>
      <c r="I132">
        <f t="shared" si="14"/>
        <v>0</v>
      </c>
    </row>
    <row r="133" spans="1:9" ht="76.5" customHeight="1">
      <c r="A133" s="228"/>
      <c r="B133" s="172"/>
      <c r="C133" s="129"/>
      <c r="D133" s="227"/>
      <c r="E133" s="227"/>
      <c r="F133" s="227"/>
      <c r="G133" s="53"/>
      <c r="H133" s="49"/>
      <c r="I133">
        <f t="shared" si="14"/>
        <v>0</v>
      </c>
    </row>
    <row r="134" spans="1:9" ht="81.75" customHeight="1">
      <c r="A134" s="228"/>
      <c r="B134" s="173"/>
      <c r="C134" s="130"/>
      <c r="D134" s="227"/>
      <c r="E134" s="227"/>
      <c r="F134" s="227"/>
      <c r="G134" s="53"/>
      <c r="H134" s="49"/>
      <c r="I134">
        <f t="shared" si="14"/>
        <v>0</v>
      </c>
    </row>
    <row r="135" spans="1:9" ht="81.75" customHeight="1">
      <c r="A135" s="246" t="s">
        <v>498</v>
      </c>
      <c r="B135" s="229" t="s">
        <v>499</v>
      </c>
      <c r="C135" s="230"/>
      <c r="D135" s="227" t="s">
        <v>500</v>
      </c>
      <c r="E135" s="227"/>
      <c r="F135" s="227"/>
      <c r="G135" s="53">
        <f t="shared" ref="G135:G138" si="16">I135</f>
        <v>805</v>
      </c>
      <c r="H135" s="49">
        <v>12855</v>
      </c>
      <c r="I135">
        <f t="shared" si="14"/>
        <v>805</v>
      </c>
    </row>
    <row r="136" spans="1:9" ht="81.75" customHeight="1">
      <c r="A136" s="246"/>
      <c r="B136" s="172"/>
      <c r="C136" s="129"/>
      <c r="D136" s="227"/>
      <c r="E136" s="227"/>
      <c r="F136" s="227"/>
      <c r="G136" s="53"/>
      <c r="H136" s="49"/>
      <c r="I136">
        <f t="shared" si="14"/>
        <v>0</v>
      </c>
    </row>
    <row r="137" spans="1:9" ht="81.75" customHeight="1">
      <c r="A137" s="246"/>
      <c r="B137" s="172"/>
      <c r="C137" s="129"/>
      <c r="D137" s="227"/>
      <c r="E137" s="227"/>
      <c r="F137" s="227"/>
      <c r="G137" s="53"/>
      <c r="H137" s="49"/>
      <c r="I137">
        <f t="shared" si="14"/>
        <v>0</v>
      </c>
    </row>
    <row r="138" spans="1:9" ht="81.75" customHeight="1">
      <c r="A138" s="246"/>
      <c r="B138" s="173"/>
      <c r="C138" s="130"/>
      <c r="D138" s="227"/>
      <c r="E138" s="227"/>
      <c r="F138" s="227"/>
      <c r="G138" s="53"/>
      <c r="H138" s="49"/>
      <c r="I138">
        <f t="shared" si="14"/>
        <v>0</v>
      </c>
    </row>
    <row r="139" spans="1:9" ht="81.75" customHeight="1"/>
    <row r="140" spans="1:9" ht="81.75" customHeight="1"/>
  </sheetData>
  <mergeCells count="235">
    <mergeCell ref="H120:H122"/>
    <mergeCell ref="A2:H2"/>
    <mergeCell ref="H123:H125"/>
    <mergeCell ref="H44:H47"/>
    <mergeCell ref="H48:H51"/>
    <mergeCell ref="H58:H60"/>
    <mergeCell ref="H61:H63"/>
    <mergeCell ref="H64:H67"/>
    <mergeCell ref="H68:H71"/>
    <mergeCell ref="H72:H74"/>
    <mergeCell ref="H76:H78"/>
    <mergeCell ref="H79:H81"/>
    <mergeCell ref="H6:H9"/>
    <mergeCell ref="H10:H13"/>
    <mergeCell ref="H15:H17"/>
    <mergeCell ref="H21:H23"/>
    <mergeCell ref="H24:H26"/>
    <mergeCell ref="H27:H29"/>
    <mergeCell ref="H30:H32"/>
    <mergeCell ref="G40:G43"/>
    <mergeCell ref="D21:F23"/>
    <mergeCell ref="B108:C109"/>
    <mergeCell ref="G27:G29"/>
    <mergeCell ref="A52:H52"/>
    <mergeCell ref="D15:F17"/>
    <mergeCell ref="H131:H134"/>
    <mergeCell ref="H135:H138"/>
    <mergeCell ref="H89:H92"/>
    <mergeCell ref="H93:H96"/>
    <mergeCell ref="H97:H100"/>
    <mergeCell ref="H101:H104"/>
    <mergeCell ref="H106:H107"/>
    <mergeCell ref="H108:H109"/>
    <mergeCell ref="H111:H113"/>
    <mergeCell ref="H114:H116"/>
    <mergeCell ref="H117:H119"/>
    <mergeCell ref="A126:H126"/>
    <mergeCell ref="A110:H110"/>
    <mergeCell ref="A105:H105"/>
    <mergeCell ref="D114:F116"/>
    <mergeCell ref="G114:G116"/>
    <mergeCell ref="A131:A134"/>
    <mergeCell ref="C131:C134"/>
    <mergeCell ref="G108:G109"/>
    <mergeCell ref="G135:G138"/>
    <mergeCell ref="H127:H130"/>
    <mergeCell ref="A120:A122"/>
    <mergeCell ref="B120:B122"/>
    <mergeCell ref="C120:C122"/>
    <mergeCell ref="D3:F3"/>
    <mergeCell ref="D24:F26"/>
    <mergeCell ref="G24:G26"/>
    <mergeCell ref="D6:F9"/>
    <mergeCell ref="A39:H39"/>
    <mergeCell ref="A14:H14"/>
    <mergeCell ref="A4:H4"/>
    <mergeCell ref="A5:H5"/>
    <mergeCell ref="A6:A9"/>
    <mergeCell ref="G6:G9"/>
    <mergeCell ref="C6:C9"/>
    <mergeCell ref="B6:B9"/>
    <mergeCell ref="A15:A17"/>
    <mergeCell ref="B15:B17"/>
    <mergeCell ref="C15:C17"/>
    <mergeCell ref="G15:G17"/>
    <mergeCell ref="A24:A26"/>
    <mergeCell ref="C24:C26"/>
    <mergeCell ref="B24:B26"/>
    <mergeCell ref="A37:A38"/>
    <mergeCell ref="A21:A23"/>
    <mergeCell ref="H33:H36"/>
    <mergeCell ref="H37:H38"/>
    <mergeCell ref="C33:C36"/>
    <mergeCell ref="C27:C29"/>
    <mergeCell ref="C44:C47"/>
    <mergeCell ref="D40:F43"/>
    <mergeCell ref="D89:F92"/>
    <mergeCell ref="G89:G92"/>
    <mergeCell ref="D76:F78"/>
    <mergeCell ref="G72:G74"/>
    <mergeCell ref="G76:G78"/>
    <mergeCell ref="A75:H75"/>
    <mergeCell ref="D86:F87"/>
    <mergeCell ref="G86:G87"/>
    <mergeCell ref="H86:H87"/>
    <mergeCell ref="A84:A85"/>
    <mergeCell ref="C53:C57"/>
    <mergeCell ref="D48:F51"/>
    <mergeCell ref="D53:F57"/>
    <mergeCell ref="H53:H57"/>
    <mergeCell ref="A53:A57"/>
    <mergeCell ref="B53:B57"/>
    <mergeCell ref="G53:G57"/>
    <mergeCell ref="H40:H43"/>
    <mergeCell ref="C48:C51"/>
    <mergeCell ref="B40:B43"/>
    <mergeCell ref="C40:C43"/>
    <mergeCell ref="A82:A83"/>
    <mergeCell ref="B82:B83"/>
    <mergeCell ref="C82:C83"/>
    <mergeCell ref="D79:F81"/>
    <mergeCell ref="A86:A87"/>
    <mergeCell ref="B86:B87"/>
    <mergeCell ref="C86:C87"/>
    <mergeCell ref="D97:F100"/>
    <mergeCell ref="A88:H88"/>
    <mergeCell ref="H82:H83"/>
    <mergeCell ref="G79:G81"/>
    <mergeCell ref="C89:C92"/>
    <mergeCell ref="C93:C96"/>
    <mergeCell ref="H84:H85"/>
    <mergeCell ref="A108:A109"/>
    <mergeCell ref="D101:F104"/>
    <mergeCell ref="D106:F107"/>
    <mergeCell ref="C117:C119"/>
    <mergeCell ref="B117:B119"/>
    <mergeCell ref="D131:F134"/>
    <mergeCell ref="G111:G113"/>
    <mergeCell ref="A93:A96"/>
    <mergeCell ref="D93:F96"/>
    <mergeCell ref="G93:G96"/>
    <mergeCell ref="A123:A125"/>
    <mergeCell ref="C123:C125"/>
    <mergeCell ref="G123:G125"/>
    <mergeCell ref="G117:G119"/>
    <mergeCell ref="A97:A100"/>
    <mergeCell ref="B93:B96"/>
    <mergeCell ref="G97:G100"/>
    <mergeCell ref="D120:F122"/>
    <mergeCell ref="G120:G122"/>
    <mergeCell ref="B79:B81"/>
    <mergeCell ref="C79:C81"/>
    <mergeCell ref="A79:A81"/>
    <mergeCell ref="G131:G134"/>
    <mergeCell ref="B123:B125"/>
    <mergeCell ref="B131:B134"/>
    <mergeCell ref="A135:A138"/>
    <mergeCell ref="B135:B138"/>
    <mergeCell ref="C135:C138"/>
    <mergeCell ref="D135:F138"/>
    <mergeCell ref="A117:A119"/>
    <mergeCell ref="D117:F119"/>
    <mergeCell ref="A114:A116"/>
    <mergeCell ref="A106:A107"/>
    <mergeCell ref="A101:A104"/>
    <mergeCell ref="B101:B104"/>
    <mergeCell ref="C101:C104"/>
    <mergeCell ref="C111:C113"/>
    <mergeCell ref="D108:F109"/>
    <mergeCell ref="B111:B113"/>
    <mergeCell ref="B106:C107"/>
    <mergeCell ref="C114:C116"/>
    <mergeCell ref="B114:B116"/>
    <mergeCell ref="A111:A113"/>
    <mergeCell ref="B89:B92"/>
    <mergeCell ref="G106:G107"/>
    <mergeCell ref="G101:G104"/>
    <mergeCell ref="G82:G83"/>
    <mergeCell ref="B84:B85"/>
    <mergeCell ref="C84:C85"/>
    <mergeCell ref="D84:F85"/>
    <mergeCell ref="G84:G85"/>
    <mergeCell ref="D82:F83"/>
    <mergeCell ref="C37:C38"/>
    <mergeCell ref="D37:F38"/>
    <mergeCell ref="G37:G38"/>
    <mergeCell ref="B44:B47"/>
    <mergeCell ref="G33:G36"/>
    <mergeCell ref="D111:F113"/>
    <mergeCell ref="B61:B63"/>
    <mergeCell ref="A72:A74"/>
    <mergeCell ref="B72:B74"/>
    <mergeCell ref="C72:C74"/>
    <mergeCell ref="A76:A78"/>
    <mergeCell ref="B76:B78"/>
    <mergeCell ref="C76:C78"/>
    <mergeCell ref="C58:C63"/>
    <mergeCell ref="A58:A63"/>
    <mergeCell ref="G58:G60"/>
    <mergeCell ref="D72:F74"/>
    <mergeCell ref="D64:F67"/>
    <mergeCell ref="D61:F63"/>
    <mergeCell ref="A64:A71"/>
    <mergeCell ref="D68:F71"/>
    <mergeCell ref="B97:B100"/>
    <mergeCell ref="C97:C100"/>
    <mergeCell ref="A89:A92"/>
    <mergeCell ref="G68:G71"/>
    <mergeCell ref="G64:G67"/>
    <mergeCell ref="A30:A32"/>
    <mergeCell ref="B30:B32"/>
    <mergeCell ref="C30:C32"/>
    <mergeCell ref="D30:F32"/>
    <mergeCell ref="G30:G32"/>
    <mergeCell ref="A127:A130"/>
    <mergeCell ref="B127:B130"/>
    <mergeCell ref="C127:C130"/>
    <mergeCell ref="D127:F130"/>
    <mergeCell ref="G127:G130"/>
    <mergeCell ref="G44:G47"/>
    <mergeCell ref="B64:B67"/>
    <mergeCell ref="B68:B71"/>
    <mergeCell ref="C64:C71"/>
    <mergeCell ref="B58:B60"/>
    <mergeCell ref="B33:B36"/>
    <mergeCell ref="D33:F36"/>
    <mergeCell ref="G48:G51"/>
    <mergeCell ref="D44:F47"/>
    <mergeCell ref="B48:B51"/>
    <mergeCell ref="G61:G63"/>
    <mergeCell ref="B37:B38"/>
    <mergeCell ref="C1:D1"/>
    <mergeCell ref="A18:A20"/>
    <mergeCell ref="B18:B20"/>
    <mergeCell ref="C18:C20"/>
    <mergeCell ref="D18:F20"/>
    <mergeCell ref="G18:G20"/>
    <mergeCell ref="H18:H20"/>
    <mergeCell ref="D123:F125"/>
    <mergeCell ref="D27:F29"/>
    <mergeCell ref="A10:A13"/>
    <mergeCell ref="B10:B13"/>
    <mergeCell ref="C10:C13"/>
    <mergeCell ref="D10:F13"/>
    <mergeCell ref="G10:G13"/>
    <mergeCell ref="G21:G23"/>
    <mergeCell ref="B27:B29"/>
    <mergeCell ref="A40:A43"/>
    <mergeCell ref="A48:A51"/>
    <mergeCell ref="A27:A29"/>
    <mergeCell ref="A33:A36"/>
    <mergeCell ref="A44:A47"/>
    <mergeCell ref="B21:B23"/>
    <mergeCell ref="C21:C23"/>
    <mergeCell ref="D58:F6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tabColor rgb="FF00B0F0"/>
  </sheetPr>
  <dimension ref="A1:I134"/>
  <sheetViews>
    <sheetView zoomScaleNormal="100" workbookViewId="0">
      <selection activeCell="M1" sqref="M1"/>
    </sheetView>
  </sheetViews>
  <sheetFormatPr defaultRowHeight="14.5"/>
  <cols>
    <col min="1" max="1" width="16.7265625" style="15" customWidth="1"/>
    <col min="2" max="2" width="14.81640625" customWidth="1"/>
    <col min="3" max="3" width="23.54296875" style="3" customWidth="1"/>
    <col min="4" max="5" width="25.7265625" style="4" customWidth="1"/>
    <col min="6" max="6" width="17.26953125" style="4" customWidth="1"/>
    <col min="7" max="7" width="12.7265625" style="10" customWidth="1"/>
    <col min="8" max="9" width="8.7265625" hidden="1" customWidth="1"/>
  </cols>
  <sheetData>
    <row r="1" spans="1:9" ht="95.5" customHeight="1">
      <c r="A1"/>
      <c r="C1" s="48" t="s">
        <v>729</v>
      </c>
      <c r="D1" s="48"/>
      <c r="E1"/>
      <c r="F1"/>
      <c r="G1"/>
    </row>
    <row r="2" spans="1:9" s="1" customFormat="1" ht="27" customHeight="1">
      <c r="A2" s="101" t="s">
        <v>6</v>
      </c>
      <c r="B2" s="102"/>
      <c r="C2" s="102"/>
      <c r="D2" s="102"/>
      <c r="E2" s="102"/>
      <c r="F2" s="102"/>
      <c r="G2" s="102"/>
      <c r="H2" s="102"/>
    </row>
    <row r="3" spans="1:9" s="2" customFormat="1" ht="66" customHeight="1">
      <c r="A3" s="22" t="s">
        <v>0</v>
      </c>
      <c r="B3" s="22" t="s">
        <v>1</v>
      </c>
      <c r="C3" s="22" t="s">
        <v>2</v>
      </c>
      <c r="D3" s="84" t="s">
        <v>3</v>
      </c>
      <c r="E3" s="84"/>
      <c r="F3" s="84"/>
      <c r="G3" s="46" t="s">
        <v>730</v>
      </c>
      <c r="H3" s="34"/>
      <c r="I3" s="17">
        <f>3.6/100</f>
        <v>3.6000000000000004E-2</v>
      </c>
    </row>
    <row r="4" spans="1:9" ht="19.5" customHeight="1">
      <c r="A4" s="338" t="s">
        <v>61</v>
      </c>
      <c r="B4" s="286"/>
      <c r="C4" s="286"/>
      <c r="D4" s="286"/>
      <c r="E4" s="286"/>
      <c r="F4" s="286"/>
      <c r="G4" s="286"/>
      <c r="H4" s="286"/>
    </row>
    <row r="5" spans="1:9" ht="19" customHeight="1">
      <c r="A5" s="70" t="s">
        <v>62</v>
      </c>
      <c r="B5" s="51" t="s">
        <v>63</v>
      </c>
      <c r="C5" s="109"/>
      <c r="D5" s="313" t="s">
        <v>727</v>
      </c>
      <c r="E5" s="313"/>
      <c r="F5" s="313"/>
      <c r="G5" s="116">
        <f>I5</f>
        <v>2491</v>
      </c>
      <c r="H5" s="116">
        <v>39772</v>
      </c>
      <c r="I5">
        <f>ROUND(H5*$I$3*1.2*1.45,0)</f>
        <v>2491</v>
      </c>
    </row>
    <row r="6" spans="1:9" ht="19" customHeight="1">
      <c r="A6" s="70"/>
      <c r="B6" s="51"/>
      <c r="C6" s="109"/>
      <c r="D6" s="313"/>
      <c r="E6" s="313"/>
      <c r="F6" s="313"/>
      <c r="G6" s="116"/>
      <c r="H6" s="116"/>
    </row>
    <row r="7" spans="1:9" ht="19" customHeight="1">
      <c r="A7" s="70"/>
      <c r="B7" s="51"/>
      <c r="C7" s="109"/>
      <c r="D7" s="313"/>
      <c r="E7" s="313"/>
      <c r="F7" s="313"/>
      <c r="G7" s="116"/>
      <c r="H7" s="116"/>
    </row>
    <row r="8" spans="1:9" ht="19" customHeight="1">
      <c r="A8" s="70"/>
      <c r="B8" s="51"/>
      <c r="C8" s="109"/>
      <c r="D8" s="313"/>
      <c r="E8" s="313"/>
      <c r="F8" s="313"/>
      <c r="G8" s="116"/>
      <c r="H8" s="116"/>
    </row>
    <row r="9" spans="1:9" ht="11.25" customHeight="1">
      <c r="A9" s="70"/>
      <c r="B9" s="51"/>
      <c r="C9" s="109"/>
      <c r="D9" s="313"/>
      <c r="E9" s="313"/>
      <c r="F9" s="313"/>
      <c r="G9" s="116"/>
      <c r="H9" s="116"/>
    </row>
    <row r="10" spans="1:9" ht="21.75" customHeight="1">
      <c r="A10" s="70"/>
      <c r="B10" s="51"/>
      <c r="C10" s="109"/>
      <c r="D10" s="313"/>
      <c r="E10" s="313"/>
      <c r="F10" s="313"/>
      <c r="G10" s="116"/>
      <c r="H10" s="116"/>
    </row>
    <row r="11" spans="1:9" ht="19.5" customHeight="1">
      <c r="A11" s="70"/>
      <c r="B11" s="51"/>
      <c r="C11" s="109"/>
      <c r="D11" s="313"/>
      <c r="E11" s="313"/>
      <c r="F11" s="313"/>
      <c r="G11" s="116"/>
      <c r="H11" s="116"/>
    </row>
    <row r="12" spans="1:9" ht="18.75" customHeight="1">
      <c r="A12" s="70"/>
      <c r="B12" s="51"/>
      <c r="C12" s="109"/>
      <c r="D12" s="313"/>
      <c r="E12" s="313"/>
      <c r="F12" s="313"/>
      <c r="G12" s="116"/>
      <c r="H12" s="116"/>
    </row>
    <row r="13" spans="1:9" ht="19.5" customHeight="1">
      <c r="A13" s="338" t="s">
        <v>64</v>
      </c>
      <c r="B13" s="286"/>
      <c r="C13" s="286"/>
      <c r="D13" s="286"/>
      <c r="E13" s="286"/>
      <c r="F13" s="286"/>
      <c r="G13" s="286"/>
      <c r="H13" s="286"/>
    </row>
    <row r="14" spans="1:9">
      <c r="A14" s="176" t="s">
        <v>245</v>
      </c>
      <c r="B14" s="50" t="s">
        <v>66</v>
      </c>
      <c r="C14" s="326"/>
      <c r="D14" s="327" t="s">
        <v>728</v>
      </c>
      <c r="E14" s="327"/>
      <c r="F14" s="327"/>
      <c r="G14" s="234">
        <f>I14</f>
        <v>213</v>
      </c>
      <c r="H14" s="234">
        <v>3400</v>
      </c>
      <c r="I14">
        <f t="shared" ref="I14:I77" si="0">ROUND(H14*$I$3*1.2*1.45,0)</f>
        <v>213</v>
      </c>
    </row>
    <row r="15" spans="1:9">
      <c r="A15" s="74"/>
      <c r="B15" s="51"/>
      <c r="C15" s="326"/>
      <c r="D15" s="327"/>
      <c r="E15" s="327"/>
      <c r="F15" s="327"/>
      <c r="G15" s="234"/>
      <c r="H15" s="234"/>
      <c r="I15">
        <f t="shared" si="0"/>
        <v>0</v>
      </c>
    </row>
    <row r="16" spans="1:9">
      <c r="A16" s="74"/>
      <c r="B16" s="51"/>
      <c r="C16" s="326"/>
      <c r="D16" s="327"/>
      <c r="E16" s="327"/>
      <c r="F16" s="327"/>
      <c r="G16" s="234"/>
      <c r="H16" s="234"/>
      <c r="I16">
        <f t="shared" si="0"/>
        <v>0</v>
      </c>
    </row>
    <row r="17" spans="1:9">
      <c r="A17" s="74"/>
      <c r="B17" s="51"/>
      <c r="C17" s="326"/>
      <c r="D17" s="327"/>
      <c r="E17" s="327"/>
      <c r="F17" s="327"/>
      <c r="G17" s="234"/>
      <c r="H17" s="234"/>
      <c r="I17">
        <f t="shared" si="0"/>
        <v>0</v>
      </c>
    </row>
    <row r="18" spans="1:9">
      <c r="A18" s="74"/>
      <c r="B18" s="51"/>
      <c r="C18" s="326"/>
      <c r="D18" s="327"/>
      <c r="E18" s="327"/>
      <c r="F18" s="327"/>
      <c r="G18" s="234"/>
      <c r="H18" s="234"/>
      <c r="I18">
        <f t="shared" si="0"/>
        <v>0</v>
      </c>
    </row>
    <row r="19" spans="1:9">
      <c r="A19" s="74"/>
      <c r="B19" s="51"/>
      <c r="C19" s="326"/>
      <c r="D19" s="327"/>
      <c r="E19" s="327"/>
      <c r="F19" s="327"/>
      <c r="G19" s="234"/>
      <c r="H19" s="234"/>
      <c r="I19">
        <f t="shared" si="0"/>
        <v>0</v>
      </c>
    </row>
    <row r="20" spans="1:9">
      <c r="A20" s="74"/>
      <c r="B20" s="51"/>
      <c r="C20" s="326"/>
      <c r="D20" s="327"/>
      <c r="E20" s="327"/>
      <c r="F20" s="327"/>
      <c r="G20" s="234"/>
      <c r="H20" s="234"/>
      <c r="I20">
        <f t="shared" si="0"/>
        <v>0</v>
      </c>
    </row>
    <row r="21" spans="1:9">
      <c r="A21" s="74"/>
      <c r="B21" s="51"/>
      <c r="C21" s="326"/>
      <c r="D21" s="327"/>
      <c r="E21" s="327"/>
      <c r="F21" s="327"/>
      <c r="G21" s="234"/>
      <c r="H21" s="234"/>
      <c r="I21">
        <f t="shared" si="0"/>
        <v>0</v>
      </c>
    </row>
    <row r="22" spans="1:9">
      <c r="A22" s="74"/>
      <c r="B22" s="150" t="s">
        <v>719</v>
      </c>
      <c r="C22" s="329"/>
      <c r="D22" s="330" t="s">
        <v>659</v>
      </c>
      <c r="E22" s="330"/>
      <c r="F22" s="330"/>
      <c r="G22" s="234">
        <f t="shared" ref="G22:G53" si="1">I22</f>
        <v>213</v>
      </c>
      <c r="H22" s="328">
        <v>3400</v>
      </c>
      <c r="I22">
        <f t="shared" si="0"/>
        <v>213</v>
      </c>
    </row>
    <row r="23" spans="1:9">
      <c r="A23" s="74"/>
      <c r="B23" s="150"/>
      <c r="C23" s="329"/>
      <c r="D23" s="330"/>
      <c r="E23" s="330"/>
      <c r="F23" s="330"/>
      <c r="G23" s="234"/>
      <c r="H23" s="328"/>
      <c r="I23">
        <f t="shared" si="0"/>
        <v>0</v>
      </c>
    </row>
    <row r="24" spans="1:9">
      <c r="A24" s="74"/>
      <c r="B24" s="150"/>
      <c r="C24" s="329"/>
      <c r="D24" s="330"/>
      <c r="E24" s="330"/>
      <c r="F24" s="330"/>
      <c r="G24" s="234"/>
      <c r="H24" s="328"/>
      <c r="I24">
        <f t="shared" si="0"/>
        <v>0</v>
      </c>
    </row>
    <row r="25" spans="1:9">
      <c r="A25" s="74"/>
      <c r="B25" s="150"/>
      <c r="C25" s="329"/>
      <c r="D25" s="330"/>
      <c r="E25" s="330"/>
      <c r="F25" s="330"/>
      <c r="G25" s="234"/>
      <c r="H25" s="328"/>
      <c r="I25">
        <f t="shared" si="0"/>
        <v>0</v>
      </c>
    </row>
    <row r="26" spans="1:9">
      <c r="A26" s="74"/>
      <c r="B26" s="150"/>
      <c r="C26" s="329"/>
      <c r="D26" s="330"/>
      <c r="E26" s="330"/>
      <c r="F26" s="330"/>
      <c r="G26" s="234"/>
      <c r="H26" s="328"/>
      <c r="I26">
        <f t="shared" si="0"/>
        <v>0</v>
      </c>
    </row>
    <row r="27" spans="1:9">
      <c r="A27" s="74"/>
      <c r="B27" s="150"/>
      <c r="C27" s="329"/>
      <c r="D27" s="330"/>
      <c r="E27" s="330"/>
      <c r="F27" s="330"/>
      <c r="G27" s="234"/>
      <c r="H27" s="328"/>
      <c r="I27">
        <f t="shared" si="0"/>
        <v>0</v>
      </c>
    </row>
    <row r="28" spans="1:9">
      <c r="A28" s="74"/>
      <c r="B28" s="150"/>
      <c r="C28" s="329"/>
      <c r="D28" s="330"/>
      <c r="E28" s="330"/>
      <c r="F28" s="330"/>
      <c r="G28" s="234"/>
      <c r="H28" s="328"/>
      <c r="I28">
        <f t="shared" si="0"/>
        <v>0</v>
      </c>
    </row>
    <row r="29" spans="1:9">
      <c r="A29" s="74"/>
      <c r="B29" s="150"/>
      <c r="C29" s="329"/>
      <c r="D29" s="330"/>
      <c r="E29" s="330"/>
      <c r="F29" s="330"/>
      <c r="G29" s="234"/>
      <c r="H29" s="328"/>
      <c r="I29">
        <f t="shared" si="0"/>
        <v>0</v>
      </c>
    </row>
    <row r="30" spans="1:9">
      <c r="A30" s="74"/>
      <c r="B30" s="50" t="s">
        <v>534</v>
      </c>
      <c r="C30" s="326"/>
      <c r="D30" s="327" t="s">
        <v>561</v>
      </c>
      <c r="E30" s="327"/>
      <c r="F30" s="327"/>
      <c r="G30" s="234">
        <f t="shared" ref="G30:G61" si="2">I30</f>
        <v>206</v>
      </c>
      <c r="H30" s="234">
        <v>3291</v>
      </c>
      <c r="I30">
        <f t="shared" si="0"/>
        <v>206</v>
      </c>
    </row>
    <row r="31" spans="1:9">
      <c r="A31" s="74"/>
      <c r="B31" s="51"/>
      <c r="C31" s="326"/>
      <c r="D31" s="327"/>
      <c r="E31" s="327"/>
      <c r="F31" s="327"/>
      <c r="G31" s="234"/>
      <c r="H31" s="234"/>
      <c r="I31">
        <f t="shared" si="0"/>
        <v>0</v>
      </c>
    </row>
    <row r="32" spans="1:9">
      <c r="A32" s="74"/>
      <c r="B32" s="51"/>
      <c r="C32" s="326"/>
      <c r="D32" s="327"/>
      <c r="E32" s="327"/>
      <c r="F32" s="327"/>
      <c r="G32" s="234"/>
      <c r="H32" s="234"/>
      <c r="I32">
        <f t="shared" si="0"/>
        <v>0</v>
      </c>
    </row>
    <row r="33" spans="1:9">
      <c r="A33" s="74"/>
      <c r="B33" s="51"/>
      <c r="C33" s="326"/>
      <c r="D33" s="327"/>
      <c r="E33" s="327"/>
      <c r="F33" s="327"/>
      <c r="G33" s="234"/>
      <c r="H33" s="234"/>
      <c r="I33">
        <f t="shared" si="0"/>
        <v>0</v>
      </c>
    </row>
    <row r="34" spans="1:9">
      <c r="A34" s="74"/>
      <c r="B34" s="51"/>
      <c r="C34" s="326"/>
      <c r="D34" s="327"/>
      <c r="E34" s="327"/>
      <c r="F34" s="327"/>
      <c r="G34" s="234"/>
      <c r="H34" s="234"/>
      <c r="I34">
        <f t="shared" si="0"/>
        <v>0</v>
      </c>
    </row>
    <row r="35" spans="1:9">
      <c r="A35" s="74"/>
      <c r="B35" s="51"/>
      <c r="C35" s="326"/>
      <c r="D35" s="327"/>
      <c r="E35" s="327"/>
      <c r="F35" s="327"/>
      <c r="G35" s="234"/>
      <c r="H35" s="234"/>
      <c r="I35">
        <f t="shared" si="0"/>
        <v>0</v>
      </c>
    </row>
    <row r="36" spans="1:9">
      <c r="A36" s="74"/>
      <c r="B36" s="51"/>
      <c r="C36" s="326"/>
      <c r="D36" s="327"/>
      <c r="E36" s="327"/>
      <c r="F36" s="327"/>
      <c r="G36" s="234"/>
      <c r="H36" s="234"/>
      <c r="I36">
        <f t="shared" si="0"/>
        <v>0</v>
      </c>
    </row>
    <row r="37" spans="1:9">
      <c r="A37" s="75"/>
      <c r="B37" s="51"/>
      <c r="C37" s="326"/>
      <c r="D37" s="327"/>
      <c r="E37" s="327"/>
      <c r="F37" s="327"/>
      <c r="G37" s="234"/>
      <c r="H37" s="234"/>
      <c r="I37">
        <f t="shared" si="0"/>
        <v>0</v>
      </c>
    </row>
    <row r="38" spans="1:9">
      <c r="A38" s="70" t="s">
        <v>65</v>
      </c>
      <c r="B38" s="51" t="s">
        <v>96</v>
      </c>
      <c r="C38" s="109"/>
      <c r="D38" s="313" t="s">
        <v>488</v>
      </c>
      <c r="E38" s="313"/>
      <c r="F38" s="313"/>
      <c r="G38" s="234">
        <f t="shared" ref="G38:G69" si="3">I38</f>
        <v>251</v>
      </c>
      <c r="H38" s="116">
        <v>4011</v>
      </c>
      <c r="I38">
        <f t="shared" si="0"/>
        <v>251</v>
      </c>
    </row>
    <row r="39" spans="1:9">
      <c r="A39" s="70"/>
      <c r="B39" s="51"/>
      <c r="C39" s="109"/>
      <c r="D39" s="313"/>
      <c r="E39" s="313"/>
      <c r="F39" s="313"/>
      <c r="G39" s="234"/>
      <c r="H39" s="116"/>
      <c r="I39">
        <f t="shared" si="0"/>
        <v>0</v>
      </c>
    </row>
    <row r="40" spans="1:9">
      <c r="A40" s="70"/>
      <c r="B40" s="51"/>
      <c r="C40" s="109"/>
      <c r="D40" s="313"/>
      <c r="E40" s="313"/>
      <c r="F40" s="313"/>
      <c r="G40" s="234"/>
      <c r="H40" s="116"/>
      <c r="I40">
        <f t="shared" si="0"/>
        <v>0</v>
      </c>
    </row>
    <row r="41" spans="1:9">
      <c r="A41" s="70"/>
      <c r="B41" s="51"/>
      <c r="C41" s="109"/>
      <c r="D41" s="313"/>
      <c r="E41" s="313"/>
      <c r="F41" s="313"/>
      <c r="G41" s="234"/>
      <c r="H41" s="116"/>
      <c r="I41">
        <f t="shared" si="0"/>
        <v>0</v>
      </c>
    </row>
    <row r="42" spans="1:9">
      <c r="A42" s="70"/>
      <c r="B42" s="51"/>
      <c r="C42" s="109"/>
      <c r="D42" s="313"/>
      <c r="E42" s="313"/>
      <c r="F42" s="313"/>
      <c r="G42" s="234"/>
      <c r="H42" s="116"/>
      <c r="I42">
        <f t="shared" si="0"/>
        <v>0</v>
      </c>
    </row>
    <row r="43" spans="1:9">
      <c r="A43" s="70"/>
      <c r="B43" s="51"/>
      <c r="C43" s="109"/>
      <c r="D43" s="313"/>
      <c r="E43" s="313"/>
      <c r="F43" s="313"/>
      <c r="G43" s="234"/>
      <c r="H43" s="116"/>
      <c r="I43">
        <f t="shared" si="0"/>
        <v>0</v>
      </c>
    </row>
    <row r="44" spans="1:9">
      <c r="A44" s="70"/>
      <c r="B44" s="51"/>
      <c r="C44" s="109"/>
      <c r="D44" s="313"/>
      <c r="E44" s="313"/>
      <c r="F44" s="313"/>
      <c r="G44" s="234"/>
      <c r="H44" s="116"/>
      <c r="I44">
        <f t="shared" si="0"/>
        <v>0</v>
      </c>
    </row>
    <row r="45" spans="1:9">
      <c r="A45" s="70"/>
      <c r="B45" s="51"/>
      <c r="C45" s="109"/>
      <c r="D45" s="313"/>
      <c r="E45" s="313"/>
      <c r="F45" s="313"/>
      <c r="G45" s="234"/>
      <c r="H45" s="116"/>
      <c r="I45">
        <f t="shared" si="0"/>
        <v>0</v>
      </c>
    </row>
    <row r="46" spans="1:9">
      <c r="A46" s="70"/>
      <c r="B46" s="312" t="s">
        <v>493</v>
      </c>
      <c r="C46" s="209"/>
      <c r="D46" s="311" t="s">
        <v>497</v>
      </c>
      <c r="E46" s="311"/>
      <c r="F46" s="311"/>
      <c r="G46" s="234">
        <f t="shared" ref="G46:G93" si="4">I46</f>
        <v>251</v>
      </c>
      <c r="H46" s="116">
        <v>4011</v>
      </c>
      <c r="I46">
        <f t="shared" si="0"/>
        <v>251</v>
      </c>
    </row>
    <row r="47" spans="1:9">
      <c r="A47" s="70"/>
      <c r="B47" s="312"/>
      <c r="C47" s="209"/>
      <c r="D47" s="311"/>
      <c r="E47" s="311"/>
      <c r="F47" s="311"/>
      <c r="G47" s="234"/>
      <c r="H47" s="116"/>
      <c r="I47">
        <f t="shared" si="0"/>
        <v>0</v>
      </c>
    </row>
    <row r="48" spans="1:9">
      <c r="A48" s="70"/>
      <c r="B48" s="312"/>
      <c r="C48" s="209"/>
      <c r="D48" s="311"/>
      <c r="E48" s="311"/>
      <c r="F48" s="311"/>
      <c r="G48" s="234"/>
      <c r="H48" s="116"/>
      <c r="I48">
        <f t="shared" si="0"/>
        <v>0</v>
      </c>
    </row>
    <row r="49" spans="1:9">
      <c r="A49" s="70"/>
      <c r="B49" s="312"/>
      <c r="C49" s="209"/>
      <c r="D49" s="311"/>
      <c r="E49" s="311"/>
      <c r="F49" s="311"/>
      <c r="G49" s="234"/>
      <c r="H49" s="116"/>
      <c r="I49">
        <f t="shared" si="0"/>
        <v>0</v>
      </c>
    </row>
    <row r="50" spans="1:9">
      <c r="A50" s="70"/>
      <c r="B50" s="312"/>
      <c r="C50" s="209"/>
      <c r="D50" s="311"/>
      <c r="E50" s="311"/>
      <c r="F50" s="311"/>
      <c r="G50" s="234"/>
      <c r="H50" s="116"/>
      <c r="I50">
        <f t="shared" si="0"/>
        <v>0</v>
      </c>
    </row>
    <row r="51" spans="1:9">
      <c r="A51" s="70"/>
      <c r="B51" s="312"/>
      <c r="C51" s="209"/>
      <c r="D51" s="311"/>
      <c r="E51" s="311"/>
      <c r="F51" s="311"/>
      <c r="G51" s="234"/>
      <c r="H51" s="116"/>
      <c r="I51">
        <f t="shared" si="0"/>
        <v>0</v>
      </c>
    </row>
    <row r="52" spans="1:9">
      <c r="A52" s="70"/>
      <c r="B52" s="312"/>
      <c r="C52" s="209"/>
      <c r="D52" s="311"/>
      <c r="E52" s="311"/>
      <c r="F52" s="311"/>
      <c r="G52" s="234"/>
      <c r="H52" s="116"/>
      <c r="I52">
        <f t="shared" si="0"/>
        <v>0</v>
      </c>
    </row>
    <row r="53" spans="1:9">
      <c r="A53" s="70"/>
      <c r="B53" s="312"/>
      <c r="C53" s="209"/>
      <c r="D53" s="311"/>
      <c r="E53" s="311"/>
      <c r="F53" s="311"/>
      <c r="G53" s="234"/>
      <c r="H53" s="116"/>
      <c r="I53">
        <f t="shared" si="0"/>
        <v>0</v>
      </c>
    </row>
    <row r="54" spans="1:9">
      <c r="A54" s="70" t="s">
        <v>299</v>
      </c>
      <c r="B54" s="312" t="s">
        <v>96</v>
      </c>
      <c r="C54" s="209"/>
      <c r="D54" s="311" t="s">
        <v>515</v>
      </c>
      <c r="E54" s="311"/>
      <c r="F54" s="311"/>
      <c r="G54" s="234">
        <f t="shared" ref="G54:G93" si="5">I54</f>
        <v>470</v>
      </c>
      <c r="H54" s="195">
        <v>7508</v>
      </c>
      <c r="I54">
        <f t="shared" si="0"/>
        <v>470</v>
      </c>
    </row>
    <row r="55" spans="1:9">
      <c r="A55" s="70"/>
      <c r="B55" s="312"/>
      <c r="C55" s="209"/>
      <c r="D55" s="311"/>
      <c r="E55" s="311"/>
      <c r="F55" s="311"/>
      <c r="G55" s="234"/>
      <c r="H55" s="195"/>
      <c r="I55">
        <f t="shared" si="0"/>
        <v>0</v>
      </c>
    </row>
    <row r="56" spans="1:9">
      <c r="A56" s="70"/>
      <c r="B56" s="312"/>
      <c r="C56" s="209"/>
      <c r="D56" s="311"/>
      <c r="E56" s="311"/>
      <c r="F56" s="311"/>
      <c r="G56" s="234"/>
      <c r="H56" s="195"/>
      <c r="I56">
        <f t="shared" si="0"/>
        <v>0</v>
      </c>
    </row>
    <row r="57" spans="1:9">
      <c r="A57" s="70"/>
      <c r="B57" s="312"/>
      <c r="C57" s="209"/>
      <c r="D57" s="311"/>
      <c r="E57" s="311"/>
      <c r="F57" s="311"/>
      <c r="G57" s="234"/>
      <c r="H57" s="195"/>
      <c r="I57">
        <f t="shared" si="0"/>
        <v>0</v>
      </c>
    </row>
    <row r="58" spans="1:9">
      <c r="A58" s="70"/>
      <c r="B58" s="312"/>
      <c r="C58" s="209"/>
      <c r="D58" s="311"/>
      <c r="E58" s="311"/>
      <c r="F58" s="311"/>
      <c r="G58" s="234"/>
      <c r="H58" s="195"/>
      <c r="I58">
        <f t="shared" si="0"/>
        <v>0</v>
      </c>
    </row>
    <row r="59" spans="1:9">
      <c r="A59" s="70"/>
      <c r="B59" s="312"/>
      <c r="C59" s="209"/>
      <c r="D59" s="311"/>
      <c r="E59" s="311"/>
      <c r="F59" s="311"/>
      <c r="G59" s="234"/>
      <c r="H59" s="195"/>
      <c r="I59">
        <f t="shared" si="0"/>
        <v>0</v>
      </c>
    </row>
    <row r="60" spans="1:9">
      <c r="A60" s="70"/>
      <c r="B60" s="312"/>
      <c r="C60" s="209"/>
      <c r="D60" s="311"/>
      <c r="E60" s="311"/>
      <c r="F60" s="311"/>
      <c r="G60" s="234"/>
      <c r="H60" s="195"/>
      <c r="I60">
        <f t="shared" si="0"/>
        <v>0</v>
      </c>
    </row>
    <row r="61" spans="1:9">
      <c r="A61" s="70"/>
      <c r="B61" s="312"/>
      <c r="C61" s="209"/>
      <c r="D61" s="311"/>
      <c r="E61" s="311"/>
      <c r="F61" s="311"/>
      <c r="G61" s="234"/>
      <c r="H61" s="195"/>
      <c r="I61">
        <f t="shared" si="0"/>
        <v>0</v>
      </c>
    </row>
    <row r="62" spans="1:9">
      <c r="A62" s="70"/>
      <c r="B62" s="312" t="s">
        <v>300</v>
      </c>
      <c r="C62" s="209"/>
      <c r="D62" s="311" t="s">
        <v>489</v>
      </c>
      <c r="E62" s="311"/>
      <c r="F62" s="311"/>
      <c r="G62" s="234">
        <f t="shared" ref="G62:G93" si="6">I62</f>
        <v>520</v>
      </c>
      <c r="H62" s="195">
        <v>8302</v>
      </c>
      <c r="I62">
        <f t="shared" si="0"/>
        <v>520</v>
      </c>
    </row>
    <row r="63" spans="1:9">
      <c r="A63" s="70"/>
      <c r="B63" s="312"/>
      <c r="C63" s="209"/>
      <c r="D63" s="311"/>
      <c r="E63" s="311"/>
      <c r="F63" s="311"/>
      <c r="G63" s="234"/>
      <c r="H63" s="195"/>
      <c r="I63">
        <f t="shared" si="0"/>
        <v>0</v>
      </c>
    </row>
    <row r="64" spans="1:9">
      <c r="A64" s="70"/>
      <c r="B64" s="312"/>
      <c r="C64" s="209"/>
      <c r="D64" s="311"/>
      <c r="E64" s="311"/>
      <c r="F64" s="311"/>
      <c r="G64" s="234"/>
      <c r="H64" s="195"/>
      <c r="I64">
        <f t="shared" si="0"/>
        <v>0</v>
      </c>
    </row>
    <row r="65" spans="1:9">
      <c r="A65" s="70"/>
      <c r="B65" s="312"/>
      <c r="C65" s="209"/>
      <c r="D65" s="311"/>
      <c r="E65" s="311"/>
      <c r="F65" s="311"/>
      <c r="G65" s="234"/>
      <c r="H65" s="195"/>
      <c r="I65">
        <f t="shared" si="0"/>
        <v>0</v>
      </c>
    </row>
    <row r="66" spans="1:9">
      <c r="A66" s="70"/>
      <c r="B66" s="312"/>
      <c r="C66" s="209"/>
      <c r="D66" s="311"/>
      <c r="E66" s="311"/>
      <c r="F66" s="311"/>
      <c r="G66" s="234"/>
      <c r="H66" s="195"/>
      <c r="I66">
        <f t="shared" si="0"/>
        <v>0</v>
      </c>
    </row>
    <row r="67" spans="1:9">
      <c r="A67" s="70"/>
      <c r="B67" s="312"/>
      <c r="C67" s="209"/>
      <c r="D67" s="311"/>
      <c r="E67" s="311"/>
      <c r="F67" s="311"/>
      <c r="G67" s="234"/>
      <c r="H67" s="195"/>
      <c r="I67">
        <f t="shared" si="0"/>
        <v>0</v>
      </c>
    </row>
    <row r="68" spans="1:9">
      <c r="A68" s="70"/>
      <c r="B68" s="312"/>
      <c r="C68" s="209"/>
      <c r="D68" s="311"/>
      <c r="E68" s="311"/>
      <c r="F68" s="311"/>
      <c r="G68" s="234"/>
      <c r="H68" s="195"/>
      <c r="I68">
        <f t="shared" si="0"/>
        <v>0</v>
      </c>
    </row>
    <row r="69" spans="1:9">
      <c r="A69" s="70"/>
      <c r="B69" s="312"/>
      <c r="C69" s="209"/>
      <c r="D69" s="311"/>
      <c r="E69" s="311"/>
      <c r="F69" s="311"/>
      <c r="G69" s="234"/>
      <c r="H69" s="195"/>
      <c r="I69">
        <f t="shared" si="0"/>
        <v>0</v>
      </c>
    </row>
    <row r="70" spans="1:9">
      <c r="A70" s="70"/>
      <c r="B70" s="312" t="s">
        <v>534</v>
      </c>
      <c r="C70" s="209"/>
      <c r="D70" s="311" t="s">
        <v>494</v>
      </c>
      <c r="E70" s="311"/>
      <c r="F70" s="311"/>
      <c r="G70" s="234">
        <f t="shared" ref="G70:G93" si="7">I70</f>
        <v>456</v>
      </c>
      <c r="H70" s="195">
        <v>7273</v>
      </c>
      <c r="I70">
        <f t="shared" si="0"/>
        <v>456</v>
      </c>
    </row>
    <row r="71" spans="1:9">
      <c r="A71" s="70"/>
      <c r="B71" s="312"/>
      <c r="C71" s="209"/>
      <c r="D71" s="311"/>
      <c r="E71" s="311"/>
      <c r="F71" s="311"/>
      <c r="G71" s="234"/>
      <c r="H71" s="195"/>
      <c r="I71">
        <f t="shared" si="0"/>
        <v>0</v>
      </c>
    </row>
    <row r="72" spans="1:9">
      <c r="A72" s="70"/>
      <c r="B72" s="312"/>
      <c r="C72" s="209"/>
      <c r="D72" s="311"/>
      <c r="E72" s="311"/>
      <c r="F72" s="311"/>
      <c r="G72" s="234"/>
      <c r="H72" s="195"/>
      <c r="I72">
        <f t="shared" si="0"/>
        <v>0</v>
      </c>
    </row>
    <row r="73" spans="1:9">
      <c r="A73" s="70"/>
      <c r="B73" s="312"/>
      <c r="C73" s="209"/>
      <c r="D73" s="311"/>
      <c r="E73" s="311"/>
      <c r="F73" s="311"/>
      <c r="G73" s="234"/>
      <c r="H73" s="195"/>
      <c r="I73">
        <f t="shared" si="0"/>
        <v>0</v>
      </c>
    </row>
    <row r="74" spans="1:9">
      <c r="A74" s="70"/>
      <c r="B74" s="312"/>
      <c r="C74" s="209"/>
      <c r="D74" s="311"/>
      <c r="E74" s="311"/>
      <c r="F74" s="311"/>
      <c r="G74" s="234"/>
      <c r="H74" s="195"/>
      <c r="I74">
        <f t="shared" si="0"/>
        <v>0</v>
      </c>
    </row>
    <row r="75" spans="1:9">
      <c r="A75" s="70"/>
      <c r="B75" s="312"/>
      <c r="C75" s="209"/>
      <c r="D75" s="311"/>
      <c r="E75" s="311"/>
      <c r="F75" s="311"/>
      <c r="G75" s="234"/>
      <c r="H75" s="195"/>
      <c r="I75">
        <f t="shared" si="0"/>
        <v>0</v>
      </c>
    </row>
    <row r="76" spans="1:9">
      <c r="A76" s="70"/>
      <c r="B76" s="312"/>
      <c r="C76" s="209"/>
      <c r="D76" s="311"/>
      <c r="E76" s="311"/>
      <c r="F76" s="311"/>
      <c r="G76" s="234"/>
      <c r="H76" s="195"/>
      <c r="I76">
        <f t="shared" si="0"/>
        <v>0</v>
      </c>
    </row>
    <row r="77" spans="1:9">
      <c r="A77" s="70"/>
      <c r="B77" s="312"/>
      <c r="C77" s="209"/>
      <c r="D77" s="311"/>
      <c r="E77" s="311"/>
      <c r="F77" s="311"/>
      <c r="G77" s="234"/>
      <c r="H77" s="195"/>
      <c r="I77">
        <f t="shared" si="0"/>
        <v>0</v>
      </c>
    </row>
    <row r="78" spans="1:9">
      <c r="A78" s="70"/>
      <c r="B78" s="312" t="s">
        <v>509</v>
      </c>
      <c r="C78" s="209"/>
      <c r="D78" s="311" t="s">
        <v>510</v>
      </c>
      <c r="E78" s="311"/>
      <c r="F78" s="311"/>
      <c r="G78" s="234">
        <f t="shared" ref="G78:G93" si="8">I78</f>
        <v>520</v>
      </c>
      <c r="H78" s="195">
        <v>8302</v>
      </c>
      <c r="I78">
        <f t="shared" ref="I78:I93" si="9">ROUND(H78*$I$3*1.2*1.45,0)</f>
        <v>520</v>
      </c>
    </row>
    <row r="79" spans="1:9">
      <c r="A79" s="70"/>
      <c r="B79" s="312"/>
      <c r="C79" s="209"/>
      <c r="D79" s="311"/>
      <c r="E79" s="311"/>
      <c r="F79" s="311"/>
      <c r="G79" s="234"/>
      <c r="H79" s="195"/>
      <c r="I79">
        <f t="shared" si="9"/>
        <v>0</v>
      </c>
    </row>
    <row r="80" spans="1:9">
      <c r="A80" s="70"/>
      <c r="B80" s="312"/>
      <c r="C80" s="209"/>
      <c r="D80" s="311"/>
      <c r="E80" s="311"/>
      <c r="F80" s="311"/>
      <c r="G80" s="234"/>
      <c r="H80" s="195"/>
      <c r="I80">
        <f t="shared" si="9"/>
        <v>0</v>
      </c>
    </row>
    <row r="81" spans="1:9">
      <c r="A81" s="70"/>
      <c r="B81" s="312"/>
      <c r="C81" s="209"/>
      <c r="D81" s="311"/>
      <c r="E81" s="311"/>
      <c r="F81" s="311"/>
      <c r="G81" s="234"/>
      <c r="H81" s="195"/>
      <c r="I81">
        <f t="shared" si="9"/>
        <v>0</v>
      </c>
    </row>
    <row r="82" spans="1:9">
      <c r="A82" s="70"/>
      <c r="B82" s="312"/>
      <c r="C82" s="209"/>
      <c r="D82" s="311"/>
      <c r="E82" s="311"/>
      <c r="F82" s="311"/>
      <c r="G82" s="234"/>
      <c r="H82" s="195"/>
      <c r="I82">
        <f t="shared" si="9"/>
        <v>0</v>
      </c>
    </row>
    <row r="83" spans="1:9">
      <c r="A83" s="70"/>
      <c r="B83" s="312"/>
      <c r="C83" s="209"/>
      <c r="D83" s="311"/>
      <c r="E83" s="311"/>
      <c r="F83" s="311"/>
      <c r="G83" s="234"/>
      <c r="H83" s="195"/>
      <c r="I83">
        <f t="shared" si="9"/>
        <v>0</v>
      </c>
    </row>
    <row r="84" spans="1:9">
      <c r="A84" s="70"/>
      <c r="B84" s="312"/>
      <c r="C84" s="209"/>
      <c r="D84" s="311"/>
      <c r="E84" s="311"/>
      <c r="F84" s="311"/>
      <c r="G84" s="234"/>
      <c r="H84" s="195"/>
      <c r="I84">
        <f t="shared" si="9"/>
        <v>0</v>
      </c>
    </row>
    <row r="85" spans="1:9">
      <c r="A85" s="70"/>
      <c r="B85" s="312"/>
      <c r="C85" s="209"/>
      <c r="D85" s="311"/>
      <c r="E85" s="311"/>
      <c r="F85" s="311"/>
      <c r="G85" s="234"/>
      <c r="H85" s="195"/>
      <c r="I85">
        <f t="shared" si="9"/>
        <v>0</v>
      </c>
    </row>
    <row r="86" spans="1:9">
      <c r="A86" s="341" t="s">
        <v>507</v>
      </c>
      <c r="B86" s="312" t="s">
        <v>375</v>
      </c>
      <c r="C86" s="209"/>
      <c r="D86" s="311" t="s">
        <v>508</v>
      </c>
      <c r="E86" s="311"/>
      <c r="F86" s="311"/>
      <c r="G86" s="234">
        <f t="shared" ref="G86:G93" si="10">I86</f>
        <v>361</v>
      </c>
      <c r="H86" s="195">
        <v>5769</v>
      </c>
      <c r="I86">
        <f t="shared" si="9"/>
        <v>361</v>
      </c>
    </row>
    <row r="87" spans="1:9">
      <c r="A87" s="341"/>
      <c r="B87" s="312"/>
      <c r="C87" s="209"/>
      <c r="D87" s="311"/>
      <c r="E87" s="311"/>
      <c r="F87" s="311"/>
      <c r="G87" s="234"/>
      <c r="H87" s="195"/>
      <c r="I87">
        <f t="shared" si="9"/>
        <v>0</v>
      </c>
    </row>
    <row r="88" spans="1:9">
      <c r="A88" s="341"/>
      <c r="B88" s="312"/>
      <c r="C88" s="209"/>
      <c r="D88" s="311"/>
      <c r="E88" s="311"/>
      <c r="F88" s="311"/>
      <c r="G88" s="234"/>
      <c r="H88" s="195"/>
      <c r="I88">
        <f t="shared" si="9"/>
        <v>0</v>
      </c>
    </row>
    <row r="89" spans="1:9">
      <c r="A89" s="341"/>
      <c r="B89" s="312"/>
      <c r="C89" s="209"/>
      <c r="D89" s="311"/>
      <c r="E89" s="311"/>
      <c r="F89" s="311"/>
      <c r="G89" s="234"/>
      <c r="H89" s="195"/>
      <c r="I89">
        <f t="shared" si="9"/>
        <v>0</v>
      </c>
    </row>
    <row r="90" spans="1:9">
      <c r="A90" s="341"/>
      <c r="B90" s="312"/>
      <c r="C90" s="209"/>
      <c r="D90" s="311"/>
      <c r="E90" s="311"/>
      <c r="F90" s="311"/>
      <c r="G90" s="234"/>
      <c r="H90" s="195"/>
      <c r="I90">
        <f t="shared" si="9"/>
        <v>0</v>
      </c>
    </row>
    <row r="91" spans="1:9">
      <c r="A91" s="341"/>
      <c r="B91" s="312"/>
      <c r="C91" s="209"/>
      <c r="D91" s="311"/>
      <c r="E91" s="311"/>
      <c r="F91" s="311"/>
      <c r="G91" s="234"/>
      <c r="H91" s="195"/>
      <c r="I91">
        <f t="shared" si="9"/>
        <v>0</v>
      </c>
    </row>
    <row r="92" spans="1:9">
      <c r="A92" s="341"/>
      <c r="B92" s="312"/>
      <c r="C92" s="209"/>
      <c r="D92" s="311"/>
      <c r="E92" s="311"/>
      <c r="F92" s="311"/>
      <c r="G92" s="234"/>
      <c r="H92" s="195"/>
      <c r="I92">
        <f t="shared" si="9"/>
        <v>0</v>
      </c>
    </row>
    <row r="93" spans="1:9">
      <c r="A93" s="341"/>
      <c r="B93" s="312"/>
      <c r="C93" s="209"/>
      <c r="D93" s="311"/>
      <c r="E93" s="311"/>
      <c r="F93" s="311"/>
      <c r="G93" s="234"/>
      <c r="H93" s="195"/>
      <c r="I93">
        <f t="shared" si="9"/>
        <v>0</v>
      </c>
    </row>
    <row r="94" spans="1:9" ht="34.5" customHeight="1">
      <c r="A94" s="339" t="s">
        <v>67</v>
      </c>
      <c r="B94" s="340"/>
      <c r="C94" s="340"/>
      <c r="D94" s="340"/>
      <c r="E94" s="340"/>
      <c r="F94" s="340"/>
      <c r="G94" s="340"/>
      <c r="H94" s="340"/>
    </row>
    <row r="95" spans="1:9" ht="15" customHeight="1">
      <c r="A95" s="315" t="s">
        <v>374</v>
      </c>
      <c r="B95" s="51" t="s">
        <v>438</v>
      </c>
      <c r="C95" s="316"/>
      <c r="D95" s="317" t="s">
        <v>490</v>
      </c>
      <c r="E95" s="318"/>
      <c r="F95" s="319"/>
      <c r="G95" s="234">
        <f t="shared" ref="G95:G134" si="11">I95</f>
        <v>193</v>
      </c>
      <c r="H95" s="195">
        <v>3075</v>
      </c>
      <c r="I95">
        <f t="shared" ref="I95:I134" si="12">ROUND(H95*$I$3*1.2*1.45,0)</f>
        <v>193</v>
      </c>
    </row>
    <row r="96" spans="1:9">
      <c r="A96" s="315"/>
      <c r="B96" s="51"/>
      <c r="C96" s="316"/>
      <c r="D96" s="320"/>
      <c r="E96" s="321"/>
      <c r="F96" s="322"/>
      <c r="G96" s="234"/>
      <c r="H96" s="195"/>
      <c r="I96">
        <f t="shared" si="12"/>
        <v>0</v>
      </c>
    </row>
    <row r="97" spans="1:9">
      <c r="A97" s="315"/>
      <c r="B97" s="51"/>
      <c r="C97" s="316"/>
      <c r="D97" s="320"/>
      <c r="E97" s="321"/>
      <c r="F97" s="322"/>
      <c r="G97" s="234"/>
      <c r="H97" s="195"/>
      <c r="I97">
        <f t="shared" si="12"/>
        <v>0</v>
      </c>
    </row>
    <row r="98" spans="1:9">
      <c r="A98" s="315"/>
      <c r="B98" s="51"/>
      <c r="C98" s="316"/>
      <c r="D98" s="320"/>
      <c r="E98" s="321"/>
      <c r="F98" s="322"/>
      <c r="G98" s="234"/>
      <c r="H98" s="195"/>
      <c r="I98">
        <f t="shared" si="12"/>
        <v>0</v>
      </c>
    </row>
    <row r="99" spans="1:9">
      <c r="A99" s="315"/>
      <c r="B99" s="51"/>
      <c r="C99" s="316"/>
      <c r="D99" s="320"/>
      <c r="E99" s="321"/>
      <c r="F99" s="322"/>
      <c r="G99" s="234"/>
      <c r="H99" s="195"/>
      <c r="I99">
        <f t="shared" si="12"/>
        <v>0</v>
      </c>
    </row>
    <row r="100" spans="1:9">
      <c r="A100" s="315"/>
      <c r="B100" s="51"/>
      <c r="C100" s="316"/>
      <c r="D100" s="320"/>
      <c r="E100" s="321"/>
      <c r="F100" s="322"/>
      <c r="G100" s="234"/>
      <c r="H100" s="195"/>
      <c r="I100">
        <f t="shared" si="12"/>
        <v>0</v>
      </c>
    </row>
    <row r="101" spans="1:9">
      <c r="A101" s="315"/>
      <c r="B101" s="51"/>
      <c r="C101" s="316"/>
      <c r="D101" s="320"/>
      <c r="E101" s="321"/>
      <c r="F101" s="322"/>
      <c r="G101" s="234"/>
      <c r="H101" s="195"/>
      <c r="I101">
        <f t="shared" si="12"/>
        <v>0</v>
      </c>
    </row>
    <row r="102" spans="1:9">
      <c r="A102" s="315"/>
      <c r="B102" s="51"/>
      <c r="C102" s="316"/>
      <c r="D102" s="323"/>
      <c r="E102" s="324"/>
      <c r="F102" s="325"/>
      <c r="G102" s="234"/>
      <c r="H102" s="195"/>
      <c r="I102">
        <f t="shared" si="12"/>
        <v>0</v>
      </c>
    </row>
    <row r="103" spans="1:9" ht="15.75" customHeight="1">
      <c r="A103" s="315" t="s">
        <v>722</v>
      </c>
      <c r="B103" s="331" t="s">
        <v>375</v>
      </c>
      <c r="C103" s="332"/>
      <c r="D103" s="313" t="s">
        <v>723</v>
      </c>
      <c r="E103" s="313"/>
      <c r="F103" s="313"/>
      <c r="G103" s="234">
        <f t="shared" ref="G103:G134" si="13">I103</f>
        <v>197</v>
      </c>
      <c r="H103" s="195">
        <v>3145</v>
      </c>
      <c r="I103">
        <f t="shared" si="12"/>
        <v>197</v>
      </c>
    </row>
    <row r="104" spans="1:9" ht="15.75" customHeight="1">
      <c r="A104" s="315"/>
      <c r="B104" s="129"/>
      <c r="C104" s="333"/>
      <c r="D104" s="313"/>
      <c r="E104" s="313"/>
      <c r="F104" s="313"/>
      <c r="G104" s="234"/>
      <c r="H104" s="195"/>
      <c r="I104">
        <f t="shared" si="12"/>
        <v>0</v>
      </c>
    </row>
    <row r="105" spans="1:9" ht="15.75" customHeight="1">
      <c r="A105" s="315"/>
      <c r="B105" s="129"/>
      <c r="C105" s="333"/>
      <c r="D105" s="313"/>
      <c r="E105" s="313"/>
      <c r="F105" s="313"/>
      <c r="G105" s="234"/>
      <c r="H105" s="195"/>
      <c r="I105">
        <f t="shared" si="12"/>
        <v>0</v>
      </c>
    </row>
    <row r="106" spans="1:9" ht="15.75" customHeight="1">
      <c r="A106" s="315"/>
      <c r="B106" s="129"/>
      <c r="C106" s="333"/>
      <c r="D106" s="313"/>
      <c r="E106" s="313"/>
      <c r="F106" s="313"/>
      <c r="G106" s="234"/>
      <c r="H106" s="195"/>
      <c r="I106">
        <f t="shared" si="12"/>
        <v>0</v>
      </c>
    </row>
    <row r="107" spans="1:9" ht="15.75" customHeight="1">
      <c r="A107" s="315"/>
      <c r="B107" s="129"/>
      <c r="C107" s="333"/>
      <c r="D107" s="313"/>
      <c r="E107" s="313"/>
      <c r="F107" s="313"/>
      <c r="G107" s="234"/>
      <c r="H107" s="195"/>
      <c r="I107">
        <f t="shared" si="12"/>
        <v>0</v>
      </c>
    </row>
    <row r="108" spans="1:9" ht="15.75" customHeight="1">
      <c r="A108" s="315"/>
      <c r="B108" s="129"/>
      <c r="C108" s="333"/>
      <c r="D108" s="313"/>
      <c r="E108" s="313"/>
      <c r="F108" s="313"/>
      <c r="G108" s="234"/>
      <c r="H108" s="195"/>
      <c r="I108">
        <f t="shared" si="12"/>
        <v>0</v>
      </c>
    </row>
    <row r="109" spans="1:9" ht="15.75" customHeight="1">
      <c r="A109" s="315"/>
      <c r="B109" s="129"/>
      <c r="C109" s="333"/>
      <c r="D109" s="313"/>
      <c r="E109" s="313"/>
      <c r="F109" s="313"/>
      <c r="G109" s="234"/>
      <c r="H109" s="195"/>
      <c r="I109">
        <f t="shared" si="12"/>
        <v>0</v>
      </c>
    </row>
    <row r="110" spans="1:9" ht="15.75" customHeight="1">
      <c r="A110" s="315"/>
      <c r="B110" s="130"/>
      <c r="C110" s="334"/>
      <c r="D110" s="313"/>
      <c r="E110" s="313"/>
      <c r="F110" s="313"/>
      <c r="G110" s="234"/>
      <c r="H110" s="195"/>
      <c r="I110">
        <f t="shared" si="12"/>
        <v>0</v>
      </c>
    </row>
    <row r="111" spans="1:9">
      <c r="A111" s="315" t="s">
        <v>249</v>
      </c>
      <c r="B111" s="51" t="s">
        <v>529</v>
      </c>
      <c r="C111" s="316"/>
      <c r="D111" s="313" t="s">
        <v>491</v>
      </c>
      <c r="E111" s="313"/>
      <c r="F111" s="313"/>
      <c r="G111" s="234">
        <f t="shared" ref="G111:G134" si="14">I111</f>
        <v>258</v>
      </c>
      <c r="H111" s="195">
        <v>4113</v>
      </c>
      <c r="I111">
        <f t="shared" si="12"/>
        <v>258</v>
      </c>
    </row>
    <row r="112" spans="1:9">
      <c r="A112" s="315"/>
      <c r="B112" s="51"/>
      <c r="C112" s="316"/>
      <c r="D112" s="313"/>
      <c r="E112" s="313"/>
      <c r="F112" s="313"/>
      <c r="G112" s="234"/>
      <c r="H112" s="195"/>
      <c r="I112">
        <f t="shared" si="12"/>
        <v>0</v>
      </c>
    </row>
    <row r="113" spans="1:9">
      <c r="A113" s="315"/>
      <c r="B113" s="51"/>
      <c r="C113" s="316"/>
      <c r="D113" s="313"/>
      <c r="E113" s="313"/>
      <c r="F113" s="313"/>
      <c r="G113" s="234"/>
      <c r="H113" s="195"/>
      <c r="I113">
        <f t="shared" si="12"/>
        <v>0</v>
      </c>
    </row>
    <row r="114" spans="1:9">
      <c r="A114" s="315"/>
      <c r="B114" s="51"/>
      <c r="C114" s="316"/>
      <c r="D114" s="313"/>
      <c r="E114" s="313"/>
      <c r="F114" s="313"/>
      <c r="G114" s="234"/>
      <c r="H114" s="195"/>
      <c r="I114">
        <f t="shared" si="12"/>
        <v>0</v>
      </c>
    </row>
    <row r="115" spans="1:9">
      <c r="A115" s="315"/>
      <c r="B115" s="51"/>
      <c r="C115" s="316"/>
      <c r="D115" s="313"/>
      <c r="E115" s="313"/>
      <c r="F115" s="313"/>
      <c r="G115" s="234"/>
      <c r="H115" s="195"/>
      <c r="I115">
        <f t="shared" si="12"/>
        <v>0</v>
      </c>
    </row>
    <row r="116" spans="1:9">
      <c r="A116" s="315"/>
      <c r="B116" s="51"/>
      <c r="C116" s="316"/>
      <c r="D116" s="313"/>
      <c r="E116" s="313"/>
      <c r="F116" s="313"/>
      <c r="G116" s="234"/>
      <c r="H116" s="195"/>
      <c r="I116">
        <f t="shared" si="12"/>
        <v>0</v>
      </c>
    </row>
    <row r="117" spans="1:9">
      <c r="A117" s="315"/>
      <c r="B117" s="51"/>
      <c r="C117" s="316"/>
      <c r="D117" s="313"/>
      <c r="E117" s="313"/>
      <c r="F117" s="313"/>
      <c r="G117" s="234"/>
      <c r="H117" s="195"/>
      <c r="I117">
        <f t="shared" si="12"/>
        <v>0</v>
      </c>
    </row>
    <row r="118" spans="1:9">
      <c r="A118" s="315"/>
      <c r="B118" s="51"/>
      <c r="C118" s="316"/>
      <c r="D118" s="313"/>
      <c r="E118" s="313"/>
      <c r="F118" s="313"/>
      <c r="G118" s="234"/>
      <c r="H118" s="195"/>
      <c r="I118">
        <f t="shared" si="12"/>
        <v>0</v>
      </c>
    </row>
    <row r="119" spans="1:9">
      <c r="A119" s="335" t="s">
        <v>68</v>
      </c>
      <c r="B119" s="312" t="s">
        <v>250</v>
      </c>
      <c r="C119" s="314"/>
      <c r="D119" s="313" t="s">
        <v>492</v>
      </c>
      <c r="E119" s="311"/>
      <c r="F119" s="311"/>
      <c r="G119" s="234">
        <f t="shared" ref="G119:G134" si="15">I119</f>
        <v>708</v>
      </c>
      <c r="H119" s="195">
        <v>11305</v>
      </c>
      <c r="I119">
        <f t="shared" si="12"/>
        <v>708</v>
      </c>
    </row>
    <row r="120" spans="1:9">
      <c r="A120" s="336"/>
      <c r="B120" s="312"/>
      <c r="C120" s="314"/>
      <c r="D120" s="311"/>
      <c r="E120" s="311"/>
      <c r="F120" s="311"/>
      <c r="G120" s="234"/>
      <c r="H120" s="195"/>
      <c r="I120">
        <f t="shared" si="12"/>
        <v>0</v>
      </c>
    </row>
    <row r="121" spans="1:9">
      <c r="A121" s="336"/>
      <c r="B121" s="312"/>
      <c r="C121" s="314"/>
      <c r="D121" s="311"/>
      <c r="E121" s="311"/>
      <c r="F121" s="311"/>
      <c r="G121" s="234"/>
      <c r="H121" s="195"/>
      <c r="I121">
        <f t="shared" si="12"/>
        <v>0</v>
      </c>
    </row>
    <row r="122" spans="1:9">
      <c r="A122" s="336"/>
      <c r="B122" s="312"/>
      <c r="C122" s="314"/>
      <c r="D122" s="311"/>
      <c r="E122" s="311"/>
      <c r="F122" s="311"/>
      <c r="G122" s="234"/>
      <c r="H122" s="195"/>
      <c r="I122">
        <f t="shared" si="12"/>
        <v>0</v>
      </c>
    </row>
    <row r="123" spans="1:9">
      <c r="A123" s="336"/>
      <c r="B123" s="312"/>
      <c r="C123" s="314"/>
      <c r="D123" s="311"/>
      <c r="E123" s="311"/>
      <c r="F123" s="311"/>
      <c r="G123" s="234"/>
      <c r="H123" s="195"/>
      <c r="I123">
        <f t="shared" si="12"/>
        <v>0</v>
      </c>
    </row>
    <row r="124" spans="1:9">
      <c r="A124" s="336"/>
      <c r="B124" s="312"/>
      <c r="C124" s="314"/>
      <c r="D124" s="311"/>
      <c r="E124" s="311"/>
      <c r="F124" s="311"/>
      <c r="G124" s="234"/>
      <c r="H124" s="195"/>
      <c r="I124">
        <f t="shared" si="12"/>
        <v>0</v>
      </c>
    </row>
    <row r="125" spans="1:9">
      <c r="A125" s="336"/>
      <c r="B125" s="312"/>
      <c r="C125" s="314"/>
      <c r="D125" s="311"/>
      <c r="E125" s="311"/>
      <c r="F125" s="311"/>
      <c r="G125" s="234"/>
      <c r="H125" s="195"/>
      <c r="I125">
        <f t="shared" si="12"/>
        <v>0</v>
      </c>
    </row>
    <row r="126" spans="1:9">
      <c r="A126" s="336"/>
      <c r="B126" s="312"/>
      <c r="C126" s="314"/>
      <c r="D126" s="311"/>
      <c r="E126" s="311"/>
      <c r="F126" s="311"/>
      <c r="G126" s="234"/>
      <c r="H126" s="195"/>
      <c r="I126">
        <f t="shared" si="12"/>
        <v>0</v>
      </c>
    </row>
    <row r="127" spans="1:9">
      <c r="A127" s="336"/>
      <c r="B127" s="50" t="s">
        <v>720</v>
      </c>
      <c r="C127" s="314"/>
      <c r="D127" s="313" t="s">
        <v>721</v>
      </c>
      <c r="E127" s="311"/>
      <c r="F127" s="311"/>
      <c r="G127" s="234">
        <f t="shared" ref="G127:G134" si="16">I127</f>
        <v>1163</v>
      </c>
      <c r="H127" s="195">
        <v>18573</v>
      </c>
      <c r="I127">
        <f t="shared" si="12"/>
        <v>1163</v>
      </c>
    </row>
    <row r="128" spans="1:9">
      <c r="A128" s="336"/>
      <c r="B128" s="312"/>
      <c r="C128" s="314"/>
      <c r="D128" s="311"/>
      <c r="E128" s="311"/>
      <c r="F128" s="311"/>
      <c r="G128" s="234"/>
      <c r="H128" s="195"/>
      <c r="I128">
        <f t="shared" si="12"/>
        <v>0</v>
      </c>
    </row>
    <row r="129" spans="1:9">
      <c r="A129" s="336"/>
      <c r="B129" s="312"/>
      <c r="C129" s="314"/>
      <c r="D129" s="311"/>
      <c r="E129" s="311"/>
      <c r="F129" s="311"/>
      <c r="G129" s="234"/>
      <c r="H129" s="195"/>
      <c r="I129">
        <f t="shared" si="12"/>
        <v>0</v>
      </c>
    </row>
    <row r="130" spans="1:9">
      <c r="A130" s="336"/>
      <c r="B130" s="312"/>
      <c r="C130" s="314"/>
      <c r="D130" s="311"/>
      <c r="E130" s="311"/>
      <c r="F130" s="311"/>
      <c r="G130" s="234"/>
      <c r="H130" s="195"/>
      <c r="I130">
        <f t="shared" si="12"/>
        <v>0</v>
      </c>
    </row>
    <row r="131" spans="1:9">
      <c r="A131" s="336"/>
      <c r="B131" s="312"/>
      <c r="C131" s="314"/>
      <c r="D131" s="311"/>
      <c r="E131" s="311"/>
      <c r="F131" s="311"/>
      <c r="G131" s="234"/>
      <c r="H131" s="195"/>
      <c r="I131">
        <f t="shared" si="12"/>
        <v>0</v>
      </c>
    </row>
    <row r="132" spans="1:9">
      <c r="A132" s="336"/>
      <c r="B132" s="312"/>
      <c r="C132" s="314"/>
      <c r="D132" s="311"/>
      <c r="E132" s="311"/>
      <c r="F132" s="311"/>
      <c r="G132" s="234"/>
      <c r="H132" s="195"/>
      <c r="I132">
        <f t="shared" si="12"/>
        <v>0</v>
      </c>
    </row>
    <row r="133" spans="1:9">
      <c r="A133" s="336"/>
      <c r="B133" s="312"/>
      <c r="C133" s="314"/>
      <c r="D133" s="311"/>
      <c r="E133" s="311"/>
      <c r="F133" s="311"/>
      <c r="G133" s="234"/>
      <c r="H133" s="195"/>
      <c r="I133">
        <f t="shared" si="12"/>
        <v>0</v>
      </c>
    </row>
    <row r="134" spans="1:9" ht="19.5" customHeight="1">
      <c r="A134" s="337"/>
      <c r="B134" s="312"/>
      <c r="C134" s="314"/>
      <c r="D134" s="311"/>
      <c r="E134" s="311"/>
      <c r="F134" s="311"/>
      <c r="G134" s="234"/>
      <c r="H134" s="195"/>
      <c r="I134">
        <f t="shared" si="12"/>
        <v>0</v>
      </c>
    </row>
  </sheetData>
  <mergeCells count="95">
    <mergeCell ref="H103:H110"/>
    <mergeCell ref="B127:B134"/>
    <mergeCell ref="C127:C134"/>
    <mergeCell ref="D127:F134"/>
    <mergeCell ref="G127:G134"/>
    <mergeCell ref="H127:H134"/>
    <mergeCell ref="A119:A134"/>
    <mergeCell ref="H22:H29"/>
    <mergeCell ref="A14:A37"/>
    <mergeCell ref="A4:H4"/>
    <mergeCell ref="A13:H13"/>
    <mergeCell ref="A94:H94"/>
    <mergeCell ref="H111:H118"/>
    <mergeCell ref="H119:H126"/>
    <mergeCell ref="H62:H69"/>
    <mergeCell ref="H70:H77"/>
    <mergeCell ref="H78:H85"/>
    <mergeCell ref="H86:H93"/>
    <mergeCell ref="H95:H102"/>
    <mergeCell ref="H5:H12"/>
    <mergeCell ref="H14:H21"/>
    <mergeCell ref="H38:H45"/>
    <mergeCell ref="B54:B61"/>
    <mergeCell ref="B22:B29"/>
    <mergeCell ref="C78:C85"/>
    <mergeCell ref="D70:F77"/>
    <mergeCell ref="B70:B77"/>
    <mergeCell ref="C70:C77"/>
    <mergeCell ref="D62:F69"/>
    <mergeCell ref="B62:B69"/>
    <mergeCell ref="B30:B37"/>
    <mergeCell ref="B78:B85"/>
    <mergeCell ref="C62:C69"/>
    <mergeCell ref="D78:F85"/>
    <mergeCell ref="A103:A110"/>
    <mergeCell ref="B103:B110"/>
    <mergeCell ref="C103:C110"/>
    <mergeCell ref="D103:F110"/>
    <mergeCell ref="G103:G110"/>
    <mergeCell ref="B5:B12"/>
    <mergeCell ref="G46:G53"/>
    <mergeCell ref="G5:G12"/>
    <mergeCell ref="C5:C12"/>
    <mergeCell ref="D5:F12"/>
    <mergeCell ref="C46:C53"/>
    <mergeCell ref="D46:F53"/>
    <mergeCell ref="G22:G29"/>
    <mergeCell ref="C22:C29"/>
    <mergeCell ref="D22:F29"/>
    <mergeCell ref="C30:C37"/>
    <mergeCell ref="D30:F37"/>
    <mergeCell ref="G30:G37"/>
    <mergeCell ref="G119:G126"/>
    <mergeCell ref="D119:F126"/>
    <mergeCell ref="C119:C126"/>
    <mergeCell ref="B119:B126"/>
    <mergeCell ref="B86:B93"/>
    <mergeCell ref="C86:C93"/>
    <mergeCell ref="B111:B118"/>
    <mergeCell ref="C111:C118"/>
    <mergeCell ref="D111:F118"/>
    <mergeCell ref="C95:C102"/>
    <mergeCell ref="B95:B102"/>
    <mergeCell ref="D95:F102"/>
    <mergeCell ref="G95:G102"/>
    <mergeCell ref="G111:G118"/>
    <mergeCell ref="G62:G69"/>
    <mergeCell ref="A5:A12"/>
    <mergeCell ref="A38:A53"/>
    <mergeCell ref="B46:B53"/>
    <mergeCell ref="C54:C61"/>
    <mergeCell ref="A111:A118"/>
    <mergeCell ref="A95:A102"/>
    <mergeCell ref="B14:B21"/>
    <mergeCell ref="C14:C21"/>
    <mergeCell ref="G14:G21"/>
    <mergeCell ref="D14:F21"/>
    <mergeCell ref="B38:B45"/>
    <mergeCell ref="C38:C45"/>
    <mergeCell ref="D38:F45"/>
    <mergeCell ref="G38:G45"/>
    <mergeCell ref="C1:D1"/>
    <mergeCell ref="H30:H37"/>
    <mergeCell ref="D86:F93"/>
    <mergeCell ref="G86:G93"/>
    <mergeCell ref="G78:G85"/>
    <mergeCell ref="D54:F61"/>
    <mergeCell ref="D3:F3"/>
    <mergeCell ref="G54:G61"/>
    <mergeCell ref="G70:G77"/>
    <mergeCell ref="A2:H2"/>
    <mergeCell ref="H46:H53"/>
    <mergeCell ref="H54:H61"/>
    <mergeCell ref="A86:A93"/>
    <mergeCell ref="A54:A8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9">
    <tabColor rgb="FF00B0F0"/>
  </sheetPr>
  <dimension ref="A1:I84"/>
  <sheetViews>
    <sheetView zoomScaleNormal="100" workbookViewId="0">
      <selection activeCell="G3" sqref="G3"/>
    </sheetView>
  </sheetViews>
  <sheetFormatPr defaultRowHeight="14.5"/>
  <cols>
    <col min="1" max="1" width="16.7265625" style="6" customWidth="1"/>
    <col min="2" max="2" width="14.81640625" customWidth="1"/>
    <col min="3" max="3" width="23.54296875" style="3" customWidth="1"/>
    <col min="4" max="5" width="25.7265625" style="4" customWidth="1"/>
    <col min="6" max="6" width="17.26953125" style="4" customWidth="1"/>
    <col min="7" max="7" width="12.6328125" style="10" customWidth="1"/>
    <col min="8" max="9" width="8.7265625" hidden="1" customWidth="1"/>
  </cols>
  <sheetData>
    <row r="1" spans="1:9" ht="95.5" customHeight="1">
      <c r="A1"/>
      <c r="C1" s="48" t="s">
        <v>729</v>
      </c>
      <c r="D1" s="48"/>
      <c r="E1"/>
      <c r="F1"/>
      <c r="G1"/>
    </row>
    <row r="2" spans="1:9" s="1" customFormat="1" ht="33.75" customHeight="1">
      <c r="A2" s="292" t="s">
        <v>6</v>
      </c>
      <c r="B2" s="102"/>
      <c r="C2" s="102"/>
      <c r="D2" s="102"/>
      <c r="E2" s="102"/>
      <c r="F2" s="102"/>
      <c r="G2" s="102"/>
      <c r="H2" s="102"/>
    </row>
    <row r="3" spans="1:9" s="2" customFormat="1" ht="66" customHeight="1">
      <c r="A3" s="12" t="s">
        <v>0</v>
      </c>
      <c r="B3" s="5" t="s">
        <v>1</v>
      </c>
      <c r="C3" s="5" t="s">
        <v>2</v>
      </c>
      <c r="D3" s="287" t="s">
        <v>3</v>
      </c>
      <c r="E3" s="287"/>
      <c r="F3" s="287"/>
      <c r="G3" s="46" t="s">
        <v>730</v>
      </c>
      <c r="H3" s="34"/>
      <c r="I3" s="2">
        <f>3.6/100</f>
        <v>3.6000000000000004E-2</v>
      </c>
    </row>
    <row r="4" spans="1:9" ht="19.5" customHeight="1">
      <c r="A4" s="285" t="s">
        <v>246</v>
      </c>
      <c r="B4" s="286"/>
      <c r="C4" s="286"/>
      <c r="D4" s="286"/>
      <c r="E4" s="286"/>
      <c r="F4" s="286"/>
      <c r="G4" s="286"/>
      <c r="H4" s="286"/>
    </row>
    <row r="5" spans="1:9" ht="19" customHeight="1">
      <c r="A5" s="344" t="s">
        <v>247</v>
      </c>
      <c r="B5" s="293"/>
      <c r="C5" s="294"/>
      <c r="D5" s="347" t="s">
        <v>301</v>
      </c>
      <c r="E5" s="347"/>
      <c r="F5" s="347"/>
      <c r="G5" s="116">
        <f>I5</f>
        <v>27</v>
      </c>
      <c r="H5" s="116">
        <v>428</v>
      </c>
      <c r="I5">
        <f>ROUND(H5*$I$3*1.2*1.45,0)</f>
        <v>27</v>
      </c>
    </row>
    <row r="6" spans="1:9" ht="19" customHeight="1">
      <c r="A6" s="344"/>
      <c r="B6" s="345"/>
      <c r="C6" s="346"/>
      <c r="D6" s="347"/>
      <c r="E6" s="347"/>
      <c r="F6" s="347"/>
      <c r="G6" s="116"/>
      <c r="H6" s="116"/>
      <c r="I6">
        <f t="shared" ref="I6:I23" si="0">ROUND(H6*$I$3*1.2*1.45,0)</f>
        <v>0</v>
      </c>
    </row>
    <row r="7" spans="1:9" ht="19" customHeight="1">
      <c r="A7" s="344"/>
      <c r="B7" s="345"/>
      <c r="C7" s="346"/>
      <c r="D7" s="347"/>
      <c r="E7" s="347"/>
      <c r="F7" s="347"/>
      <c r="G7" s="116"/>
      <c r="H7" s="116"/>
      <c r="I7">
        <f t="shared" si="0"/>
        <v>0</v>
      </c>
    </row>
    <row r="8" spans="1:9" ht="19" customHeight="1">
      <c r="A8" s="344"/>
      <c r="B8" s="345"/>
      <c r="C8" s="346"/>
      <c r="D8" s="347"/>
      <c r="E8" s="347"/>
      <c r="F8" s="347"/>
      <c r="G8" s="116"/>
      <c r="H8" s="116"/>
      <c r="I8">
        <f t="shared" si="0"/>
        <v>0</v>
      </c>
    </row>
    <row r="9" spans="1:9" ht="19" customHeight="1">
      <c r="A9" s="344"/>
      <c r="B9" s="345"/>
      <c r="C9" s="346"/>
      <c r="D9" s="347"/>
      <c r="E9" s="347"/>
      <c r="F9" s="347"/>
      <c r="G9" s="116"/>
      <c r="H9" s="116"/>
      <c r="I9">
        <f t="shared" si="0"/>
        <v>0</v>
      </c>
    </row>
    <row r="10" spans="1:9" ht="19" customHeight="1">
      <c r="A10" s="344"/>
      <c r="B10" s="345"/>
      <c r="C10" s="346"/>
      <c r="D10" s="347"/>
      <c r="E10" s="347"/>
      <c r="F10" s="347"/>
      <c r="G10" s="116"/>
      <c r="H10" s="116"/>
      <c r="I10">
        <f t="shared" si="0"/>
        <v>0</v>
      </c>
    </row>
    <row r="11" spans="1:9" ht="28.5" customHeight="1">
      <c r="A11" s="344"/>
      <c r="B11" s="345"/>
      <c r="C11" s="346"/>
      <c r="D11" s="347"/>
      <c r="E11" s="347"/>
      <c r="F11" s="347"/>
      <c r="G11" s="116"/>
      <c r="H11" s="116"/>
      <c r="I11">
        <f t="shared" si="0"/>
        <v>0</v>
      </c>
    </row>
    <row r="12" spans="1:9" ht="19" customHeight="1">
      <c r="A12" s="344" t="s">
        <v>248</v>
      </c>
      <c r="B12" s="293"/>
      <c r="C12" s="294"/>
      <c r="D12" s="347" t="s">
        <v>302</v>
      </c>
      <c r="E12" s="347"/>
      <c r="F12" s="347"/>
      <c r="G12" s="116">
        <f>I12</f>
        <v>36</v>
      </c>
      <c r="H12" s="116">
        <v>574</v>
      </c>
      <c r="I12">
        <f t="shared" si="0"/>
        <v>36</v>
      </c>
    </row>
    <row r="13" spans="1:9" ht="19" customHeight="1">
      <c r="A13" s="344"/>
      <c r="B13" s="345"/>
      <c r="C13" s="346"/>
      <c r="D13" s="347"/>
      <c r="E13" s="347"/>
      <c r="F13" s="347"/>
      <c r="G13" s="116"/>
      <c r="H13" s="116"/>
      <c r="I13">
        <f t="shared" si="0"/>
        <v>0</v>
      </c>
    </row>
    <row r="14" spans="1:9" ht="19" customHeight="1">
      <c r="A14" s="344"/>
      <c r="B14" s="345"/>
      <c r="C14" s="346"/>
      <c r="D14" s="347"/>
      <c r="E14" s="347"/>
      <c r="F14" s="347"/>
      <c r="G14" s="116"/>
      <c r="H14" s="116"/>
      <c r="I14">
        <f t="shared" si="0"/>
        <v>0</v>
      </c>
    </row>
    <row r="15" spans="1:9" ht="19" customHeight="1">
      <c r="A15" s="344"/>
      <c r="B15" s="345"/>
      <c r="C15" s="346"/>
      <c r="D15" s="347"/>
      <c r="E15" s="347"/>
      <c r="F15" s="347"/>
      <c r="G15" s="116"/>
      <c r="H15" s="116"/>
      <c r="I15">
        <f t="shared" si="0"/>
        <v>0</v>
      </c>
    </row>
    <row r="16" spans="1:9" ht="19" customHeight="1">
      <c r="A16" s="344"/>
      <c r="B16" s="345"/>
      <c r="C16" s="346"/>
      <c r="D16" s="347"/>
      <c r="E16" s="347"/>
      <c r="F16" s="347"/>
      <c r="G16" s="116"/>
      <c r="H16" s="116"/>
      <c r="I16">
        <f t="shared" si="0"/>
        <v>0</v>
      </c>
    </row>
    <row r="17" spans="1:9" ht="19" customHeight="1">
      <c r="A17" s="344"/>
      <c r="B17" s="345"/>
      <c r="C17" s="346"/>
      <c r="D17" s="347"/>
      <c r="E17" s="347"/>
      <c r="F17" s="347"/>
      <c r="G17" s="116"/>
      <c r="H17" s="116"/>
      <c r="I17">
        <f t="shared" si="0"/>
        <v>0</v>
      </c>
    </row>
    <row r="18" spans="1:9" ht="30.75" customHeight="1">
      <c r="A18" s="348" t="s">
        <v>439</v>
      </c>
      <c r="B18" s="293"/>
      <c r="C18" s="294"/>
      <c r="D18" s="347" t="s">
        <v>440</v>
      </c>
      <c r="E18" s="347"/>
      <c r="F18" s="347"/>
      <c r="G18" s="116">
        <f>I18</f>
        <v>29</v>
      </c>
      <c r="H18" s="116">
        <v>463</v>
      </c>
      <c r="I18">
        <f t="shared" si="0"/>
        <v>29</v>
      </c>
    </row>
    <row r="19" spans="1:9" ht="24" customHeight="1">
      <c r="A19" s="348"/>
      <c r="B19" s="345"/>
      <c r="C19" s="346"/>
      <c r="D19" s="347"/>
      <c r="E19" s="347"/>
      <c r="F19" s="347"/>
      <c r="G19" s="116"/>
      <c r="H19" s="116"/>
      <c r="I19">
        <f t="shared" si="0"/>
        <v>0</v>
      </c>
    </row>
    <row r="20" spans="1:9" ht="24" customHeight="1">
      <c r="A20" s="348"/>
      <c r="B20" s="345"/>
      <c r="C20" s="346"/>
      <c r="D20" s="347"/>
      <c r="E20" s="347"/>
      <c r="F20" s="347"/>
      <c r="G20" s="116"/>
      <c r="H20" s="116"/>
      <c r="I20">
        <f t="shared" si="0"/>
        <v>0</v>
      </c>
    </row>
    <row r="21" spans="1:9" ht="24" customHeight="1">
      <c r="A21" s="348"/>
      <c r="B21" s="345"/>
      <c r="C21" s="346"/>
      <c r="D21" s="347"/>
      <c r="E21" s="347"/>
      <c r="F21" s="347"/>
      <c r="G21" s="116"/>
      <c r="H21" s="116"/>
      <c r="I21">
        <f t="shared" si="0"/>
        <v>0</v>
      </c>
    </row>
    <row r="22" spans="1:9" ht="24" customHeight="1">
      <c r="A22" s="348"/>
      <c r="B22" s="345"/>
      <c r="C22" s="346"/>
      <c r="D22" s="347"/>
      <c r="E22" s="347"/>
      <c r="F22" s="347"/>
      <c r="G22" s="116"/>
      <c r="H22" s="116"/>
      <c r="I22">
        <f t="shared" si="0"/>
        <v>0</v>
      </c>
    </row>
    <row r="23" spans="1:9" ht="24" customHeight="1">
      <c r="A23" s="348"/>
      <c r="B23" s="345"/>
      <c r="C23" s="346"/>
      <c r="D23" s="347"/>
      <c r="E23" s="347"/>
      <c r="F23" s="347"/>
      <c r="G23" s="116"/>
      <c r="H23" s="116"/>
      <c r="I23">
        <f t="shared" si="0"/>
        <v>0</v>
      </c>
    </row>
    <row r="24" spans="1:9" ht="51.75" customHeight="1">
      <c r="A24" s="285" t="s">
        <v>422</v>
      </c>
      <c r="B24" s="286"/>
      <c r="C24" s="286"/>
      <c r="D24" s="286"/>
      <c r="E24" s="286"/>
      <c r="F24" s="286"/>
      <c r="G24" s="286"/>
      <c r="H24" s="286"/>
    </row>
    <row r="25" spans="1:9" ht="19" customHeight="1">
      <c r="A25" s="348" t="s">
        <v>430</v>
      </c>
      <c r="B25" s="293"/>
      <c r="C25" s="294"/>
      <c r="D25" s="350" t="s">
        <v>431</v>
      </c>
      <c r="E25" s="350"/>
      <c r="F25" s="350"/>
      <c r="G25" s="116">
        <f>I25</f>
        <v>106</v>
      </c>
      <c r="H25" s="116">
        <v>1699</v>
      </c>
      <c r="I25">
        <f t="shared" ref="I25:I84" si="1">ROUND(H25*$I$3*1.2*1.45,0)</f>
        <v>106</v>
      </c>
    </row>
    <row r="26" spans="1:9" ht="22.5" customHeight="1">
      <c r="A26" s="348"/>
      <c r="B26" s="345"/>
      <c r="C26" s="346"/>
      <c r="D26" s="350"/>
      <c r="E26" s="350"/>
      <c r="F26" s="350"/>
      <c r="G26" s="116"/>
      <c r="H26" s="116"/>
      <c r="I26">
        <f t="shared" si="1"/>
        <v>0</v>
      </c>
    </row>
    <row r="27" spans="1:9" ht="0.75" customHeight="1">
      <c r="A27" s="348"/>
      <c r="B27" s="345"/>
      <c r="C27" s="346"/>
      <c r="D27" s="350"/>
      <c r="E27" s="350"/>
      <c r="F27" s="350"/>
      <c r="G27" s="116"/>
      <c r="H27" s="116"/>
      <c r="I27">
        <f t="shared" si="1"/>
        <v>0</v>
      </c>
    </row>
    <row r="28" spans="1:9" ht="21" customHeight="1">
      <c r="A28" s="348"/>
      <c r="B28" s="345"/>
      <c r="C28" s="346"/>
      <c r="D28" s="350"/>
      <c r="E28" s="350"/>
      <c r="F28" s="350"/>
      <c r="G28" s="116"/>
      <c r="H28" s="116"/>
      <c r="I28">
        <f t="shared" si="1"/>
        <v>0</v>
      </c>
    </row>
    <row r="29" spans="1:9" ht="19" customHeight="1">
      <c r="A29" s="348"/>
      <c r="B29" s="345"/>
      <c r="C29" s="346"/>
      <c r="D29" s="350"/>
      <c r="E29" s="350"/>
      <c r="F29" s="350"/>
      <c r="G29" s="116"/>
      <c r="H29" s="116"/>
      <c r="I29">
        <f t="shared" si="1"/>
        <v>0</v>
      </c>
    </row>
    <row r="30" spans="1:9" ht="19" customHeight="1">
      <c r="A30" s="348"/>
      <c r="B30" s="345"/>
      <c r="C30" s="346"/>
      <c r="D30" s="350"/>
      <c r="E30" s="350"/>
      <c r="F30" s="350"/>
      <c r="G30" s="116"/>
      <c r="H30" s="116"/>
      <c r="I30">
        <f t="shared" si="1"/>
        <v>0</v>
      </c>
    </row>
    <row r="31" spans="1:9" ht="19" customHeight="1">
      <c r="A31" s="348"/>
      <c r="B31" s="345"/>
      <c r="C31" s="346"/>
      <c r="D31" s="350"/>
      <c r="E31" s="350"/>
      <c r="F31" s="350"/>
      <c r="G31" s="116"/>
      <c r="H31" s="116"/>
      <c r="I31">
        <f t="shared" si="1"/>
        <v>0</v>
      </c>
    </row>
    <row r="32" spans="1:9" ht="19" customHeight="1">
      <c r="A32" s="348"/>
      <c r="B32" s="345"/>
      <c r="C32" s="346"/>
      <c r="D32" s="350"/>
      <c r="E32" s="350"/>
      <c r="F32" s="350"/>
      <c r="G32" s="116"/>
      <c r="H32" s="116"/>
      <c r="I32">
        <f t="shared" si="1"/>
        <v>0</v>
      </c>
    </row>
    <row r="33" spans="1:9" ht="19" customHeight="1">
      <c r="A33" s="348"/>
      <c r="B33" s="345"/>
      <c r="C33" s="346"/>
      <c r="D33" s="350"/>
      <c r="E33" s="350"/>
      <c r="F33" s="350"/>
      <c r="G33" s="116"/>
      <c r="H33" s="116"/>
      <c r="I33">
        <f t="shared" si="1"/>
        <v>0</v>
      </c>
    </row>
    <row r="34" spans="1:9" ht="19" customHeight="1">
      <c r="A34" s="348"/>
      <c r="B34" s="295"/>
      <c r="C34" s="296"/>
      <c r="D34" s="350"/>
      <c r="E34" s="350"/>
      <c r="F34" s="350"/>
      <c r="G34" s="116"/>
      <c r="H34" s="116"/>
      <c r="I34">
        <f t="shared" si="1"/>
        <v>0</v>
      </c>
    </row>
    <row r="35" spans="1:9" ht="19" customHeight="1">
      <c r="A35" s="348" t="s">
        <v>432</v>
      </c>
      <c r="B35" s="293"/>
      <c r="C35" s="294"/>
      <c r="D35" s="350" t="s">
        <v>433</v>
      </c>
      <c r="E35" s="350"/>
      <c r="F35" s="350"/>
      <c r="G35" s="116">
        <f t="shared" ref="G35:G66" si="2">I35</f>
        <v>170</v>
      </c>
      <c r="H35" s="116">
        <v>2720</v>
      </c>
      <c r="I35">
        <f t="shared" si="1"/>
        <v>170</v>
      </c>
    </row>
    <row r="36" spans="1:9" ht="22.5" customHeight="1">
      <c r="A36" s="348"/>
      <c r="B36" s="345"/>
      <c r="C36" s="346"/>
      <c r="D36" s="350"/>
      <c r="E36" s="350"/>
      <c r="F36" s="350"/>
      <c r="G36" s="116"/>
      <c r="H36" s="116"/>
      <c r="I36">
        <f t="shared" si="1"/>
        <v>0</v>
      </c>
    </row>
    <row r="37" spans="1:9" ht="0.75" customHeight="1">
      <c r="A37" s="348"/>
      <c r="B37" s="345"/>
      <c r="C37" s="346"/>
      <c r="D37" s="350"/>
      <c r="E37" s="350"/>
      <c r="F37" s="350"/>
      <c r="G37" s="116"/>
      <c r="H37" s="116"/>
      <c r="I37">
        <f t="shared" si="1"/>
        <v>0</v>
      </c>
    </row>
    <row r="38" spans="1:9" ht="21" customHeight="1">
      <c r="A38" s="348"/>
      <c r="B38" s="345"/>
      <c r="C38" s="346"/>
      <c r="D38" s="350"/>
      <c r="E38" s="350"/>
      <c r="F38" s="350"/>
      <c r="G38" s="116"/>
      <c r="H38" s="116"/>
      <c r="I38">
        <f t="shared" si="1"/>
        <v>0</v>
      </c>
    </row>
    <row r="39" spans="1:9" ht="19" customHeight="1">
      <c r="A39" s="348"/>
      <c r="B39" s="345"/>
      <c r="C39" s="346"/>
      <c r="D39" s="350"/>
      <c r="E39" s="350"/>
      <c r="F39" s="350"/>
      <c r="G39" s="116"/>
      <c r="H39" s="116"/>
      <c r="I39">
        <f t="shared" si="1"/>
        <v>0</v>
      </c>
    </row>
    <row r="40" spans="1:9" ht="19" customHeight="1">
      <c r="A40" s="348"/>
      <c r="B40" s="345"/>
      <c r="C40" s="346"/>
      <c r="D40" s="350"/>
      <c r="E40" s="350"/>
      <c r="F40" s="350"/>
      <c r="G40" s="116"/>
      <c r="H40" s="116"/>
      <c r="I40">
        <f t="shared" si="1"/>
        <v>0</v>
      </c>
    </row>
    <row r="41" spans="1:9" ht="19" customHeight="1">
      <c r="A41" s="348"/>
      <c r="B41" s="345"/>
      <c r="C41" s="346"/>
      <c r="D41" s="350"/>
      <c r="E41" s="350"/>
      <c r="F41" s="350"/>
      <c r="G41" s="116"/>
      <c r="H41" s="116"/>
      <c r="I41">
        <f t="shared" si="1"/>
        <v>0</v>
      </c>
    </row>
    <row r="42" spans="1:9" ht="19" customHeight="1">
      <c r="A42" s="348"/>
      <c r="B42" s="345"/>
      <c r="C42" s="346"/>
      <c r="D42" s="350"/>
      <c r="E42" s="350"/>
      <c r="F42" s="350"/>
      <c r="G42" s="116"/>
      <c r="H42" s="116"/>
      <c r="I42">
        <f t="shared" si="1"/>
        <v>0</v>
      </c>
    </row>
    <row r="43" spans="1:9" ht="19" customHeight="1">
      <c r="A43" s="348"/>
      <c r="B43" s="345"/>
      <c r="C43" s="346"/>
      <c r="D43" s="350"/>
      <c r="E43" s="350"/>
      <c r="F43" s="350"/>
      <c r="G43" s="116"/>
      <c r="H43" s="116"/>
      <c r="I43">
        <f t="shared" si="1"/>
        <v>0</v>
      </c>
    </row>
    <row r="44" spans="1:9" ht="19" customHeight="1">
      <c r="A44" s="348"/>
      <c r="B44" s="295"/>
      <c r="C44" s="296"/>
      <c r="D44" s="350"/>
      <c r="E44" s="350"/>
      <c r="F44" s="350"/>
      <c r="G44" s="116"/>
      <c r="H44" s="116"/>
      <c r="I44">
        <f t="shared" si="1"/>
        <v>0</v>
      </c>
    </row>
    <row r="45" spans="1:9" ht="19" customHeight="1">
      <c r="A45" s="348" t="s">
        <v>434</v>
      </c>
      <c r="B45" s="293"/>
      <c r="C45" s="294"/>
      <c r="D45" s="350" t="s">
        <v>435</v>
      </c>
      <c r="E45" s="350"/>
      <c r="F45" s="350"/>
      <c r="G45" s="116">
        <f t="shared" ref="G45:G84" si="3">I45</f>
        <v>485</v>
      </c>
      <c r="H45" s="234">
        <v>7735</v>
      </c>
      <c r="I45">
        <f t="shared" si="1"/>
        <v>485</v>
      </c>
    </row>
    <row r="46" spans="1:9" ht="19" customHeight="1">
      <c r="A46" s="348"/>
      <c r="B46" s="345"/>
      <c r="C46" s="346"/>
      <c r="D46" s="350"/>
      <c r="E46" s="350"/>
      <c r="F46" s="350"/>
      <c r="G46" s="116"/>
      <c r="H46" s="234"/>
      <c r="I46">
        <f t="shared" si="1"/>
        <v>0</v>
      </c>
    </row>
    <row r="47" spans="1:9" ht="19" customHeight="1">
      <c r="A47" s="348"/>
      <c r="B47" s="345"/>
      <c r="C47" s="346"/>
      <c r="D47" s="350"/>
      <c r="E47" s="350"/>
      <c r="F47" s="350"/>
      <c r="G47" s="116"/>
      <c r="H47" s="234"/>
      <c r="I47">
        <f t="shared" si="1"/>
        <v>0</v>
      </c>
    </row>
    <row r="48" spans="1:9" ht="19" customHeight="1">
      <c r="A48" s="348"/>
      <c r="B48" s="345"/>
      <c r="C48" s="346"/>
      <c r="D48" s="350"/>
      <c r="E48" s="350"/>
      <c r="F48" s="350"/>
      <c r="G48" s="116"/>
      <c r="H48" s="234"/>
      <c r="I48">
        <f t="shared" si="1"/>
        <v>0</v>
      </c>
    </row>
    <row r="49" spans="1:9" ht="19" customHeight="1">
      <c r="A49" s="348"/>
      <c r="B49" s="345"/>
      <c r="C49" s="346"/>
      <c r="D49" s="350"/>
      <c r="E49" s="350"/>
      <c r="F49" s="350"/>
      <c r="G49" s="116"/>
      <c r="H49" s="234"/>
      <c r="I49">
        <f t="shared" si="1"/>
        <v>0</v>
      </c>
    </row>
    <row r="50" spans="1:9" ht="19" customHeight="1">
      <c r="A50" s="348"/>
      <c r="B50" s="345"/>
      <c r="C50" s="346"/>
      <c r="D50" s="350"/>
      <c r="E50" s="350"/>
      <c r="F50" s="350"/>
      <c r="G50" s="116"/>
      <c r="H50" s="234"/>
      <c r="I50">
        <f t="shared" si="1"/>
        <v>0</v>
      </c>
    </row>
    <row r="51" spans="1:9" ht="19" customHeight="1">
      <c r="A51" s="348"/>
      <c r="B51" s="345"/>
      <c r="C51" s="346"/>
      <c r="D51" s="350"/>
      <c r="E51" s="350"/>
      <c r="F51" s="350"/>
      <c r="G51" s="116"/>
      <c r="H51" s="234"/>
      <c r="I51">
        <f t="shared" si="1"/>
        <v>0</v>
      </c>
    </row>
    <row r="52" spans="1:9" ht="19" customHeight="1">
      <c r="A52" s="348"/>
      <c r="B52" s="345"/>
      <c r="C52" s="346"/>
      <c r="D52" s="350"/>
      <c r="E52" s="350"/>
      <c r="F52" s="350"/>
      <c r="G52" s="116"/>
      <c r="H52" s="234"/>
      <c r="I52">
        <f t="shared" si="1"/>
        <v>0</v>
      </c>
    </row>
    <row r="53" spans="1:9" ht="19" customHeight="1">
      <c r="A53" s="348"/>
      <c r="B53" s="345"/>
      <c r="C53" s="346"/>
      <c r="D53" s="350"/>
      <c r="E53" s="350"/>
      <c r="F53" s="350"/>
      <c r="G53" s="116"/>
      <c r="H53" s="234"/>
      <c r="I53">
        <f t="shared" si="1"/>
        <v>0</v>
      </c>
    </row>
    <row r="54" spans="1:9" ht="19" customHeight="1">
      <c r="A54" s="348"/>
      <c r="B54" s="295"/>
      <c r="C54" s="296"/>
      <c r="D54" s="350"/>
      <c r="E54" s="350"/>
      <c r="F54" s="350"/>
      <c r="G54" s="116"/>
      <c r="H54" s="234"/>
      <c r="I54">
        <f t="shared" si="1"/>
        <v>0</v>
      </c>
    </row>
    <row r="55" spans="1:9" ht="19" customHeight="1">
      <c r="A55" s="348" t="s">
        <v>436</v>
      </c>
      <c r="B55" s="293"/>
      <c r="C55" s="294"/>
      <c r="D55" s="353" t="s">
        <v>437</v>
      </c>
      <c r="E55" s="353"/>
      <c r="F55" s="353"/>
      <c r="G55" s="116">
        <f t="shared" ref="G55:G84" si="4">I55</f>
        <v>799</v>
      </c>
      <c r="H55" s="234">
        <v>12749</v>
      </c>
      <c r="I55">
        <f t="shared" si="1"/>
        <v>799</v>
      </c>
    </row>
    <row r="56" spans="1:9" ht="19" customHeight="1">
      <c r="A56" s="348"/>
      <c r="B56" s="345"/>
      <c r="C56" s="346"/>
      <c r="D56" s="353"/>
      <c r="E56" s="353"/>
      <c r="F56" s="353"/>
      <c r="G56" s="116"/>
      <c r="H56" s="234"/>
      <c r="I56">
        <f t="shared" si="1"/>
        <v>0</v>
      </c>
    </row>
    <row r="57" spans="1:9" ht="19" customHeight="1">
      <c r="A57" s="348"/>
      <c r="B57" s="345"/>
      <c r="C57" s="346"/>
      <c r="D57" s="353"/>
      <c r="E57" s="353"/>
      <c r="F57" s="353"/>
      <c r="G57" s="116"/>
      <c r="H57" s="234"/>
      <c r="I57">
        <f t="shared" si="1"/>
        <v>0</v>
      </c>
    </row>
    <row r="58" spans="1:9" ht="19" customHeight="1">
      <c r="A58" s="348"/>
      <c r="B58" s="345"/>
      <c r="C58" s="346"/>
      <c r="D58" s="353"/>
      <c r="E58" s="353"/>
      <c r="F58" s="353"/>
      <c r="G58" s="116"/>
      <c r="H58" s="234"/>
      <c r="I58">
        <f t="shared" si="1"/>
        <v>0</v>
      </c>
    </row>
    <row r="59" spans="1:9" ht="19" customHeight="1">
      <c r="A59" s="348"/>
      <c r="B59" s="345"/>
      <c r="C59" s="346"/>
      <c r="D59" s="353"/>
      <c r="E59" s="353"/>
      <c r="F59" s="353"/>
      <c r="G59" s="116"/>
      <c r="H59" s="234"/>
      <c r="I59">
        <f t="shared" si="1"/>
        <v>0</v>
      </c>
    </row>
    <row r="60" spans="1:9" ht="19" customHeight="1">
      <c r="A60" s="348"/>
      <c r="B60" s="345"/>
      <c r="C60" s="346"/>
      <c r="D60" s="353"/>
      <c r="E60" s="353"/>
      <c r="F60" s="353"/>
      <c r="G60" s="116"/>
      <c r="H60" s="234"/>
      <c r="I60">
        <f t="shared" si="1"/>
        <v>0</v>
      </c>
    </row>
    <row r="61" spans="1:9" ht="19" customHeight="1">
      <c r="A61" s="348"/>
      <c r="B61" s="345"/>
      <c r="C61" s="346"/>
      <c r="D61" s="353"/>
      <c r="E61" s="353"/>
      <c r="F61" s="353"/>
      <c r="G61" s="116"/>
      <c r="H61" s="234"/>
      <c r="I61">
        <f t="shared" si="1"/>
        <v>0</v>
      </c>
    </row>
    <row r="62" spans="1:9" ht="19" customHeight="1">
      <c r="A62" s="348"/>
      <c r="B62" s="345"/>
      <c r="C62" s="346"/>
      <c r="D62" s="353"/>
      <c r="E62" s="353"/>
      <c r="F62" s="353"/>
      <c r="G62" s="116"/>
      <c r="H62" s="234"/>
      <c r="I62">
        <f t="shared" si="1"/>
        <v>0</v>
      </c>
    </row>
    <row r="63" spans="1:9" ht="18.75" customHeight="1">
      <c r="A63" s="348"/>
      <c r="B63" s="345"/>
      <c r="C63" s="346"/>
      <c r="D63" s="353"/>
      <c r="E63" s="353"/>
      <c r="F63" s="353"/>
      <c r="G63" s="116"/>
      <c r="H63" s="234"/>
      <c r="I63">
        <f t="shared" si="1"/>
        <v>0</v>
      </c>
    </row>
    <row r="64" spans="1:9" ht="18.75" customHeight="1" thickBot="1">
      <c r="A64" s="349"/>
      <c r="B64" s="351"/>
      <c r="C64" s="352"/>
      <c r="D64" s="354"/>
      <c r="E64" s="354"/>
      <c r="F64" s="354"/>
      <c r="G64" s="116"/>
      <c r="H64" s="355"/>
      <c r="I64">
        <f t="shared" si="1"/>
        <v>0</v>
      </c>
    </row>
    <row r="65" spans="1:9" ht="23.25" customHeight="1">
      <c r="A65" s="348" t="s">
        <v>715</v>
      </c>
      <c r="B65" s="356"/>
      <c r="C65" s="357"/>
      <c r="D65" s="362" t="s">
        <v>716</v>
      </c>
      <c r="E65" s="362"/>
      <c r="F65" s="362"/>
      <c r="G65" s="116">
        <f t="shared" ref="G65:G84" si="5">I65</f>
        <v>317</v>
      </c>
      <c r="H65" s="328">
        <v>5058</v>
      </c>
      <c r="I65">
        <f t="shared" si="1"/>
        <v>317</v>
      </c>
    </row>
    <row r="66" spans="1:9" ht="23.25" customHeight="1">
      <c r="A66" s="348"/>
      <c r="B66" s="358"/>
      <c r="C66" s="359"/>
      <c r="D66" s="362"/>
      <c r="E66" s="362"/>
      <c r="F66" s="362"/>
      <c r="G66" s="116"/>
      <c r="H66" s="328"/>
      <c r="I66">
        <f t="shared" si="1"/>
        <v>0</v>
      </c>
    </row>
    <row r="67" spans="1:9" ht="23.25" customHeight="1">
      <c r="A67" s="348"/>
      <c r="B67" s="358"/>
      <c r="C67" s="359"/>
      <c r="D67" s="362"/>
      <c r="E67" s="362"/>
      <c r="F67" s="362"/>
      <c r="G67" s="116"/>
      <c r="H67" s="328"/>
      <c r="I67">
        <f t="shared" si="1"/>
        <v>0</v>
      </c>
    </row>
    <row r="68" spans="1:9" ht="23.25" customHeight="1">
      <c r="A68" s="348"/>
      <c r="B68" s="358"/>
      <c r="C68" s="359"/>
      <c r="D68" s="362"/>
      <c r="E68" s="362"/>
      <c r="F68" s="362"/>
      <c r="G68" s="116"/>
      <c r="H68" s="328"/>
      <c r="I68">
        <f t="shared" si="1"/>
        <v>0</v>
      </c>
    </row>
    <row r="69" spans="1:9" ht="23.25" customHeight="1">
      <c r="A69" s="348"/>
      <c r="B69" s="358"/>
      <c r="C69" s="359"/>
      <c r="D69" s="362"/>
      <c r="E69" s="362"/>
      <c r="F69" s="362"/>
      <c r="G69" s="116"/>
      <c r="H69" s="328"/>
      <c r="I69">
        <f t="shared" si="1"/>
        <v>0</v>
      </c>
    </row>
    <row r="70" spans="1:9" ht="23.25" customHeight="1">
      <c r="A70" s="348"/>
      <c r="B70" s="358"/>
      <c r="C70" s="359"/>
      <c r="D70" s="362"/>
      <c r="E70" s="362"/>
      <c r="F70" s="362"/>
      <c r="G70" s="116"/>
      <c r="H70" s="328"/>
      <c r="I70">
        <f t="shared" si="1"/>
        <v>0</v>
      </c>
    </row>
    <row r="71" spans="1:9" ht="23.25" customHeight="1">
      <c r="A71" s="348"/>
      <c r="B71" s="358"/>
      <c r="C71" s="359"/>
      <c r="D71" s="362"/>
      <c r="E71" s="362"/>
      <c r="F71" s="362"/>
      <c r="G71" s="116"/>
      <c r="H71" s="328"/>
      <c r="I71">
        <f t="shared" si="1"/>
        <v>0</v>
      </c>
    </row>
    <row r="72" spans="1:9" ht="23.25" customHeight="1">
      <c r="A72" s="348"/>
      <c r="B72" s="358"/>
      <c r="C72" s="359"/>
      <c r="D72" s="362"/>
      <c r="E72" s="362"/>
      <c r="F72" s="362"/>
      <c r="G72" s="116"/>
      <c r="H72" s="328"/>
      <c r="I72">
        <f t="shared" si="1"/>
        <v>0</v>
      </c>
    </row>
    <row r="73" spans="1:9" ht="23.25" customHeight="1">
      <c r="A73" s="348"/>
      <c r="B73" s="358"/>
      <c r="C73" s="359"/>
      <c r="D73" s="362"/>
      <c r="E73" s="362"/>
      <c r="F73" s="362"/>
      <c r="G73" s="116"/>
      <c r="H73" s="328"/>
      <c r="I73">
        <f t="shared" si="1"/>
        <v>0</v>
      </c>
    </row>
    <row r="74" spans="1:9" ht="23.25" customHeight="1" thickBot="1">
      <c r="A74" s="349"/>
      <c r="B74" s="360"/>
      <c r="C74" s="361"/>
      <c r="D74" s="354"/>
      <c r="E74" s="354"/>
      <c r="F74" s="354"/>
      <c r="G74" s="116"/>
      <c r="H74" s="355"/>
      <c r="I74">
        <f t="shared" si="1"/>
        <v>0</v>
      </c>
    </row>
    <row r="75" spans="1:9" ht="23.25" customHeight="1">
      <c r="A75" s="348" t="s">
        <v>717</v>
      </c>
      <c r="B75" s="356"/>
      <c r="C75" s="357"/>
      <c r="D75" s="362" t="s">
        <v>718</v>
      </c>
      <c r="E75" s="362"/>
      <c r="F75" s="362"/>
      <c r="G75" s="116">
        <f t="shared" ref="G75:G84" si="6">I75</f>
        <v>1587</v>
      </c>
      <c r="H75" s="328">
        <v>25330</v>
      </c>
      <c r="I75">
        <f t="shared" si="1"/>
        <v>1587</v>
      </c>
    </row>
    <row r="76" spans="1:9" ht="23.25" customHeight="1">
      <c r="A76" s="348"/>
      <c r="B76" s="358"/>
      <c r="C76" s="359"/>
      <c r="D76" s="362"/>
      <c r="E76" s="362"/>
      <c r="F76" s="362"/>
      <c r="G76" s="116"/>
      <c r="H76" s="328"/>
      <c r="I76">
        <f t="shared" si="1"/>
        <v>0</v>
      </c>
    </row>
    <row r="77" spans="1:9" ht="23.25" customHeight="1">
      <c r="A77" s="348"/>
      <c r="B77" s="358"/>
      <c r="C77" s="359"/>
      <c r="D77" s="362"/>
      <c r="E77" s="362"/>
      <c r="F77" s="362"/>
      <c r="G77" s="116"/>
      <c r="H77" s="328"/>
      <c r="I77">
        <f t="shared" si="1"/>
        <v>0</v>
      </c>
    </row>
    <row r="78" spans="1:9" ht="23.25" customHeight="1">
      <c r="A78" s="348"/>
      <c r="B78" s="358"/>
      <c r="C78" s="359"/>
      <c r="D78" s="362"/>
      <c r="E78" s="362"/>
      <c r="F78" s="362"/>
      <c r="G78" s="116"/>
      <c r="H78" s="328"/>
      <c r="I78">
        <f t="shared" si="1"/>
        <v>0</v>
      </c>
    </row>
    <row r="79" spans="1:9" ht="23.25" customHeight="1">
      <c r="A79" s="348"/>
      <c r="B79" s="358"/>
      <c r="C79" s="359"/>
      <c r="D79" s="362"/>
      <c r="E79" s="362"/>
      <c r="F79" s="362"/>
      <c r="G79" s="116"/>
      <c r="H79" s="328"/>
      <c r="I79">
        <f t="shared" si="1"/>
        <v>0</v>
      </c>
    </row>
    <row r="80" spans="1:9" ht="23.25" customHeight="1">
      <c r="A80" s="348"/>
      <c r="B80" s="358"/>
      <c r="C80" s="359"/>
      <c r="D80" s="362"/>
      <c r="E80" s="362"/>
      <c r="F80" s="362"/>
      <c r="G80" s="116"/>
      <c r="H80" s="328"/>
      <c r="I80">
        <f t="shared" si="1"/>
        <v>0</v>
      </c>
    </row>
    <row r="81" spans="1:9" ht="23.25" customHeight="1">
      <c r="A81" s="348"/>
      <c r="B81" s="358"/>
      <c r="C81" s="359"/>
      <c r="D81" s="362"/>
      <c r="E81" s="362"/>
      <c r="F81" s="362"/>
      <c r="G81" s="116"/>
      <c r="H81" s="328"/>
      <c r="I81">
        <f t="shared" si="1"/>
        <v>0</v>
      </c>
    </row>
    <row r="82" spans="1:9" ht="23.25" customHeight="1">
      <c r="A82" s="348"/>
      <c r="B82" s="358"/>
      <c r="C82" s="359"/>
      <c r="D82" s="362"/>
      <c r="E82" s="362"/>
      <c r="F82" s="362"/>
      <c r="G82" s="116"/>
      <c r="H82" s="328"/>
      <c r="I82">
        <f t="shared" si="1"/>
        <v>0</v>
      </c>
    </row>
    <row r="83" spans="1:9" ht="23.25" customHeight="1">
      <c r="A83" s="348"/>
      <c r="B83" s="358"/>
      <c r="C83" s="359"/>
      <c r="D83" s="362"/>
      <c r="E83" s="362"/>
      <c r="F83" s="362"/>
      <c r="G83" s="116"/>
      <c r="H83" s="328"/>
      <c r="I83">
        <f t="shared" si="1"/>
        <v>0</v>
      </c>
    </row>
    <row r="84" spans="1:9" ht="23.25" customHeight="1" thickBot="1">
      <c r="A84" s="349"/>
      <c r="B84" s="360"/>
      <c r="C84" s="361"/>
      <c r="D84" s="354"/>
      <c r="E84" s="354"/>
      <c r="F84" s="354"/>
      <c r="G84" s="116"/>
      <c r="H84" s="355"/>
      <c r="I84">
        <f t="shared" si="1"/>
        <v>0</v>
      </c>
    </row>
  </sheetData>
  <mergeCells count="50">
    <mergeCell ref="H65:H74"/>
    <mergeCell ref="A75:A84"/>
    <mergeCell ref="B75:C84"/>
    <mergeCell ref="D75:F84"/>
    <mergeCell ref="G75:G84"/>
    <mergeCell ref="H75:H84"/>
    <mergeCell ref="A65:A74"/>
    <mergeCell ref="B65:C74"/>
    <mergeCell ref="D65:F74"/>
    <mergeCell ref="G65:G74"/>
    <mergeCell ref="G35:G44"/>
    <mergeCell ref="G18:G23"/>
    <mergeCell ref="B25:C34"/>
    <mergeCell ref="A25:A34"/>
    <mergeCell ref="H12:H17"/>
    <mergeCell ref="H18:H23"/>
    <mergeCell ref="H25:H34"/>
    <mergeCell ref="H35:H44"/>
    <mergeCell ref="A24:H24"/>
    <mergeCell ref="D25:F34"/>
    <mergeCell ref="G25:G34"/>
    <mergeCell ref="A18:A23"/>
    <mergeCell ref="B18:C23"/>
    <mergeCell ref="D18:F23"/>
    <mergeCell ref="B35:C44"/>
    <mergeCell ref="D35:F44"/>
    <mergeCell ref="G45:G54"/>
    <mergeCell ref="D55:F64"/>
    <mergeCell ref="G55:G64"/>
    <mergeCell ref="H45:H54"/>
    <mergeCell ref="H55:H64"/>
    <mergeCell ref="A55:A64"/>
    <mergeCell ref="A45:A54"/>
    <mergeCell ref="A35:A44"/>
    <mergeCell ref="B45:C54"/>
    <mergeCell ref="D45:F54"/>
    <mergeCell ref="B55:C64"/>
    <mergeCell ref="G12:G17"/>
    <mergeCell ref="D12:F17"/>
    <mergeCell ref="B12:C17"/>
    <mergeCell ref="A12:A17"/>
    <mergeCell ref="H5:H11"/>
    <mergeCell ref="C1:D1"/>
    <mergeCell ref="A2:H2"/>
    <mergeCell ref="A5:A11"/>
    <mergeCell ref="B5:C11"/>
    <mergeCell ref="A4:H4"/>
    <mergeCell ref="D3:F3"/>
    <mergeCell ref="D5:F11"/>
    <mergeCell ref="G5:G11"/>
  </mergeCells>
  <hyperlinks>
    <hyperlink ref="A12:A17" r:id="rId1" display="VSP-02POE" xr:uid="{00000000-0004-0000-0900-000000000000}"/>
    <hyperlink ref="A5:A11" r:id="rId2" display="VSP-01-POE" xr:uid="{00000000-0004-0000-0900-000001000000}"/>
    <hyperlink ref="A25:A34" r:id="rId3" display="VSW-706P" xr:uid="{00000000-0004-0000-0900-000002000000}"/>
    <hyperlink ref="A35:A44" r:id="rId4" display="VSW-510P" xr:uid="{00000000-0004-0000-0900-000003000000}"/>
    <hyperlink ref="A45:A54" r:id="rId5" display="VSW-318P" xr:uid="{00000000-0004-0000-0900-000004000000}"/>
    <hyperlink ref="A55:A64" r:id="rId6" display="VSW-226P" xr:uid="{00000000-0004-0000-0900-000005000000}"/>
    <hyperlink ref="A18:A23" r:id="rId7" display="VSP-03PoE" xr:uid="{00000000-0004-0000-0900-000006000000}"/>
  </hyperlinks>
  <pageMargins left="0.7" right="0.7" top="0.75" bottom="0.75" header="0.3" footer="0.3"/>
  <pageSetup paperSize="9" orientation="portrait" horizontalDpi="300" verticalDpi="300"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10">
    <tabColor rgb="FF00B0F0"/>
  </sheetPr>
  <dimension ref="A1:O116"/>
  <sheetViews>
    <sheetView zoomScaleNormal="100" workbookViewId="0">
      <selection activeCell="K12" sqref="K12"/>
    </sheetView>
  </sheetViews>
  <sheetFormatPr defaultRowHeight="14.5"/>
  <cols>
    <col min="1" max="1" width="17.1796875" style="15" customWidth="1"/>
    <col min="2" max="2" width="12.7265625" customWidth="1"/>
    <col min="3" max="3" width="14.7265625" customWidth="1"/>
    <col min="4" max="5" width="25.7265625" customWidth="1"/>
    <col min="6" max="6" width="25" customWidth="1"/>
    <col min="7" max="7" width="12.81640625" customWidth="1"/>
    <col min="8" max="8" width="8.984375E-2" customWidth="1"/>
    <col min="9" max="9" width="8.7265625" hidden="1" customWidth="1"/>
  </cols>
  <sheetData>
    <row r="1" spans="1:9" ht="95.5" customHeight="1">
      <c r="A1"/>
      <c r="C1" s="48" t="s">
        <v>729</v>
      </c>
      <c r="D1" s="48"/>
    </row>
    <row r="2" spans="1:9" s="1" customFormat="1" ht="24.5" customHeight="1" thickBot="1">
      <c r="A2" s="395" t="s">
        <v>6</v>
      </c>
      <c r="B2" s="396"/>
      <c r="C2" s="396"/>
      <c r="D2" s="396"/>
      <c r="E2" s="396"/>
      <c r="F2" s="396"/>
      <c r="G2" s="396"/>
      <c r="H2" s="396"/>
    </row>
    <row r="3" spans="1:9" s="2" customFormat="1" ht="66" customHeight="1" thickBot="1">
      <c r="A3" s="464" t="s">
        <v>0</v>
      </c>
      <c r="B3" s="465" t="s">
        <v>2</v>
      </c>
      <c r="C3" s="465"/>
      <c r="D3" s="465" t="s">
        <v>3</v>
      </c>
      <c r="E3" s="465"/>
      <c r="F3" s="465"/>
      <c r="G3" s="466" t="s">
        <v>730</v>
      </c>
      <c r="H3" s="461"/>
      <c r="I3" s="2">
        <f>3.6/100</f>
        <v>3.6000000000000004E-2</v>
      </c>
    </row>
    <row r="4" spans="1:9" s="8" customFormat="1" ht="20.149999999999999" customHeight="1">
      <c r="A4" s="462" t="s">
        <v>69</v>
      </c>
      <c r="B4" s="463"/>
      <c r="C4" s="463"/>
      <c r="D4" s="463"/>
      <c r="E4" s="463"/>
      <c r="F4" s="463"/>
      <c r="G4" s="463"/>
      <c r="H4" s="286"/>
    </row>
    <row r="5" spans="1:9" s="8" customFormat="1" ht="19" customHeight="1">
      <c r="A5" s="365" t="s">
        <v>536</v>
      </c>
      <c r="B5" s="224"/>
      <c r="C5" s="224"/>
      <c r="D5" s="364" t="s">
        <v>344</v>
      </c>
      <c r="E5" s="364"/>
      <c r="F5" s="364"/>
      <c r="G5" s="53">
        <f>I5</f>
        <v>25</v>
      </c>
      <c r="H5" s="49">
        <v>405</v>
      </c>
      <c r="I5" s="8">
        <f>ROUND(H5*$I$3*1.2*1.45,0)</f>
        <v>25</v>
      </c>
    </row>
    <row r="6" spans="1:9" s="8" customFormat="1" ht="19" customHeight="1">
      <c r="A6" s="363"/>
      <c r="B6" s="224"/>
      <c r="C6" s="224"/>
      <c r="D6" s="364"/>
      <c r="E6" s="364"/>
      <c r="F6" s="364"/>
      <c r="G6" s="53"/>
      <c r="H6" s="49"/>
    </row>
    <row r="7" spans="1:9" s="8" customFormat="1" ht="19" customHeight="1">
      <c r="A7" s="363"/>
      <c r="B7" s="224"/>
      <c r="C7" s="224"/>
      <c r="D7" s="364"/>
      <c r="E7" s="364"/>
      <c r="F7" s="364"/>
      <c r="G7" s="53"/>
      <c r="H7" s="49"/>
    </row>
    <row r="8" spans="1:9" s="8" customFormat="1" ht="7.5" customHeight="1">
      <c r="A8" s="363"/>
      <c r="B8" s="224"/>
      <c r="C8" s="224"/>
      <c r="D8" s="364"/>
      <c r="E8" s="364"/>
      <c r="F8" s="364"/>
      <c r="G8" s="53"/>
      <c r="H8" s="49"/>
    </row>
    <row r="9" spans="1:9" s="8" customFormat="1" ht="19" customHeight="1">
      <c r="A9" s="363" t="s">
        <v>95</v>
      </c>
      <c r="B9" s="224"/>
      <c r="C9" s="224"/>
      <c r="D9" s="377" t="s">
        <v>345</v>
      </c>
      <c r="E9" s="377"/>
      <c r="F9" s="377"/>
      <c r="G9" s="53">
        <f>I9</f>
        <v>34</v>
      </c>
      <c r="H9" s="53">
        <v>548</v>
      </c>
      <c r="I9" s="8">
        <f>ROUND(H9*$I$3*1.2*1.45,0)</f>
        <v>34</v>
      </c>
    </row>
    <row r="10" spans="1:9" s="8" customFormat="1" ht="19" customHeight="1">
      <c r="A10" s="363"/>
      <c r="B10" s="224"/>
      <c r="C10" s="224"/>
      <c r="D10" s="377"/>
      <c r="E10" s="377"/>
      <c r="F10" s="377"/>
      <c r="G10" s="53"/>
      <c r="H10" s="53"/>
    </row>
    <row r="11" spans="1:9" s="8" customFormat="1" ht="19" customHeight="1">
      <c r="A11" s="363"/>
      <c r="B11" s="224"/>
      <c r="C11" s="224"/>
      <c r="D11" s="377"/>
      <c r="E11" s="377"/>
      <c r="F11" s="377"/>
      <c r="G11" s="53"/>
      <c r="H11" s="53"/>
    </row>
    <row r="12" spans="1:9" s="8" customFormat="1" ht="45.75" customHeight="1">
      <c r="A12" s="363"/>
      <c r="B12" s="224"/>
      <c r="C12" s="224"/>
      <c r="D12" s="377"/>
      <c r="E12" s="377"/>
      <c r="F12" s="377"/>
      <c r="G12" s="53"/>
      <c r="H12" s="53"/>
    </row>
    <row r="13" spans="1:9" s="8" customFormat="1" ht="20.149999999999999" customHeight="1">
      <c r="A13" s="285" t="s">
        <v>70</v>
      </c>
      <c r="B13" s="286"/>
      <c r="C13" s="286"/>
      <c r="D13" s="286"/>
      <c r="E13" s="286"/>
      <c r="F13" s="286"/>
      <c r="G13" s="286"/>
      <c r="H13" s="286"/>
    </row>
    <row r="14" spans="1:9" s="8" customFormat="1" ht="15" customHeight="1">
      <c r="A14" s="363" t="s">
        <v>71</v>
      </c>
      <c r="B14" s="224"/>
      <c r="C14" s="224"/>
      <c r="D14" s="343" t="s">
        <v>346</v>
      </c>
      <c r="E14" s="343"/>
      <c r="F14" s="343"/>
      <c r="G14" s="460">
        <f>I14</f>
        <v>0.63</v>
      </c>
      <c r="H14" s="49">
        <v>10</v>
      </c>
      <c r="I14" s="459">
        <f>ROUND(H14*$I$3*1.2*1.45,2)</f>
        <v>0.63</v>
      </c>
    </row>
    <row r="15" spans="1:9" s="8" customFormat="1" ht="15" customHeight="1">
      <c r="A15" s="363"/>
      <c r="B15" s="224"/>
      <c r="C15" s="224"/>
      <c r="D15" s="343"/>
      <c r="E15" s="343"/>
      <c r="F15" s="343"/>
      <c r="G15" s="460"/>
      <c r="H15" s="49"/>
      <c r="I15" s="8">
        <f t="shared" ref="I14:I46" si="0">ROUND(H15*$I$3*1.2*1.45,0)</f>
        <v>0</v>
      </c>
    </row>
    <row r="16" spans="1:9" s="8" customFormat="1" ht="15" customHeight="1">
      <c r="A16" s="363"/>
      <c r="B16" s="224"/>
      <c r="C16" s="224"/>
      <c r="D16" s="343"/>
      <c r="E16" s="343"/>
      <c r="F16" s="343"/>
      <c r="G16" s="460"/>
      <c r="H16" s="49"/>
      <c r="I16" s="8">
        <f t="shared" si="0"/>
        <v>0</v>
      </c>
    </row>
    <row r="17" spans="1:9" s="8" customFormat="1" ht="15" customHeight="1">
      <c r="A17" s="363" t="s">
        <v>72</v>
      </c>
      <c r="B17" s="224"/>
      <c r="C17" s="224"/>
      <c r="D17" s="343" t="s">
        <v>347</v>
      </c>
      <c r="E17" s="343"/>
      <c r="F17" s="343"/>
      <c r="G17" s="460">
        <f t="shared" ref="G17:G46" si="1">I17</f>
        <v>0.63</v>
      </c>
      <c r="H17" s="49">
        <v>10</v>
      </c>
      <c r="I17" s="459">
        <f t="shared" ref="I17:I76" si="2">ROUND(H17*$I$3*1.2*1.45,2)</f>
        <v>0.63</v>
      </c>
    </row>
    <row r="18" spans="1:9" s="8" customFormat="1" ht="15" customHeight="1">
      <c r="A18" s="363"/>
      <c r="B18" s="224"/>
      <c r="C18" s="224"/>
      <c r="D18" s="343"/>
      <c r="E18" s="343"/>
      <c r="F18" s="343"/>
      <c r="G18" s="460"/>
      <c r="H18" s="49"/>
      <c r="I18" s="459">
        <f t="shared" si="2"/>
        <v>0</v>
      </c>
    </row>
    <row r="19" spans="1:9" s="8" customFormat="1" ht="15" customHeight="1">
      <c r="A19" s="363"/>
      <c r="B19" s="224"/>
      <c r="C19" s="224"/>
      <c r="D19" s="343"/>
      <c r="E19" s="343"/>
      <c r="F19" s="343"/>
      <c r="G19" s="460"/>
      <c r="H19" s="49"/>
      <c r="I19" s="459">
        <f t="shared" si="2"/>
        <v>0</v>
      </c>
    </row>
    <row r="20" spans="1:9" s="8" customFormat="1" ht="15" customHeight="1">
      <c r="A20" s="363" t="s">
        <v>73</v>
      </c>
      <c r="B20" s="224"/>
      <c r="C20" s="224"/>
      <c r="D20" s="343" t="s">
        <v>348</v>
      </c>
      <c r="E20" s="343"/>
      <c r="F20" s="343"/>
      <c r="G20" s="460">
        <f t="shared" ref="G20:G46" si="3">I20</f>
        <v>1.06</v>
      </c>
      <c r="H20" s="49">
        <v>17</v>
      </c>
      <c r="I20" s="459">
        <f t="shared" si="2"/>
        <v>1.06</v>
      </c>
    </row>
    <row r="21" spans="1:9" s="8" customFormat="1" ht="15" customHeight="1">
      <c r="A21" s="363"/>
      <c r="B21" s="224"/>
      <c r="C21" s="224"/>
      <c r="D21" s="343"/>
      <c r="E21" s="343"/>
      <c r="F21" s="343"/>
      <c r="G21" s="460"/>
      <c r="H21" s="49"/>
      <c r="I21" s="459">
        <f t="shared" si="2"/>
        <v>0</v>
      </c>
    </row>
    <row r="22" spans="1:9" s="8" customFormat="1" ht="15" customHeight="1">
      <c r="A22" s="363"/>
      <c r="B22" s="224"/>
      <c r="C22" s="224"/>
      <c r="D22" s="343"/>
      <c r="E22" s="343"/>
      <c r="F22" s="343"/>
      <c r="G22" s="460"/>
      <c r="H22" s="49"/>
      <c r="I22" s="459">
        <f t="shared" si="2"/>
        <v>0</v>
      </c>
    </row>
    <row r="23" spans="1:9" s="8" customFormat="1" ht="15" customHeight="1">
      <c r="A23" s="363" t="s">
        <v>74</v>
      </c>
      <c r="B23" s="224"/>
      <c r="C23" s="224"/>
      <c r="D23" s="343" t="s">
        <v>349</v>
      </c>
      <c r="E23" s="343"/>
      <c r="F23" s="343"/>
      <c r="G23" s="460">
        <f t="shared" ref="G23:G46" si="4">I23</f>
        <v>1</v>
      </c>
      <c r="H23" s="49">
        <v>16</v>
      </c>
      <c r="I23" s="459">
        <f t="shared" si="2"/>
        <v>1</v>
      </c>
    </row>
    <row r="24" spans="1:9" s="8" customFormat="1" ht="15" customHeight="1">
      <c r="A24" s="363"/>
      <c r="B24" s="224"/>
      <c r="C24" s="224"/>
      <c r="D24" s="343"/>
      <c r="E24" s="343"/>
      <c r="F24" s="343"/>
      <c r="G24" s="460"/>
      <c r="H24" s="49"/>
      <c r="I24" s="459">
        <f t="shared" si="2"/>
        <v>0</v>
      </c>
    </row>
    <row r="25" spans="1:9" s="8" customFormat="1" ht="15" customHeight="1">
      <c r="A25" s="363"/>
      <c r="B25" s="224"/>
      <c r="C25" s="224"/>
      <c r="D25" s="343"/>
      <c r="E25" s="343"/>
      <c r="F25" s="343"/>
      <c r="G25" s="460"/>
      <c r="H25" s="49"/>
      <c r="I25" s="459">
        <f t="shared" si="2"/>
        <v>0</v>
      </c>
    </row>
    <row r="26" spans="1:9" s="8" customFormat="1" ht="15" customHeight="1">
      <c r="A26" s="363" t="s">
        <v>75</v>
      </c>
      <c r="B26" s="224"/>
      <c r="C26" s="224"/>
      <c r="D26" s="343" t="s">
        <v>350</v>
      </c>
      <c r="E26" s="343"/>
      <c r="F26" s="343"/>
      <c r="G26" s="460">
        <f t="shared" ref="G26:G46" si="5">I26</f>
        <v>1.25</v>
      </c>
      <c r="H26" s="49">
        <v>20</v>
      </c>
      <c r="I26" s="459">
        <f t="shared" si="2"/>
        <v>1.25</v>
      </c>
    </row>
    <row r="27" spans="1:9" s="8" customFormat="1" ht="15" customHeight="1">
      <c r="A27" s="363"/>
      <c r="B27" s="224"/>
      <c r="C27" s="224"/>
      <c r="D27" s="343"/>
      <c r="E27" s="343"/>
      <c r="F27" s="343"/>
      <c r="G27" s="460"/>
      <c r="H27" s="49"/>
      <c r="I27" s="459">
        <f t="shared" si="2"/>
        <v>0</v>
      </c>
    </row>
    <row r="28" spans="1:9" s="8" customFormat="1" ht="15" customHeight="1">
      <c r="A28" s="363"/>
      <c r="B28" s="224"/>
      <c r="C28" s="224"/>
      <c r="D28" s="343"/>
      <c r="E28" s="343"/>
      <c r="F28" s="343"/>
      <c r="G28" s="460"/>
      <c r="H28" s="49"/>
      <c r="I28" s="459">
        <f t="shared" si="2"/>
        <v>0</v>
      </c>
    </row>
    <row r="29" spans="1:9" s="8" customFormat="1" ht="15" customHeight="1">
      <c r="A29" s="363" t="s">
        <v>76</v>
      </c>
      <c r="B29" s="224"/>
      <c r="C29" s="224"/>
      <c r="D29" s="343" t="s">
        <v>351</v>
      </c>
      <c r="E29" s="343"/>
      <c r="F29" s="343"/>
      <c r="G29" s="460">
        <f t="shared" ref="G29:G46" si="6">I29</f>
        <v>2.69</v>
      </c>
      <c r="H29" s="49">
        <v>43</v>
      </c>
      <c r="I29" s="459">
        <f t="shared" si="2"/>
        <v>2.69</v>
      </c>
    </row>
    <row r="30" spans="1:9" s="8" customFormat="1" ht="15" customHeight="1">
      <c r="A30" s="363"/>
      <c r="B30" s="224"/>
      <c r="C30" s="224"/>
      <c r="D30" s="343"/>
      <c r="E30" s="343"/>
      <c r="F30" s="343"/>
      <c r="G30" s="460"/>
      <c r="H30" s="49"/>
      <c r="I30" s="459">
        <f t="shared" si="2"/>
        <v>0</v>
      </c>
    </row>
    <row r="31" spans="1:9" s="8" customFormat="1" ht="15" customHeight="1">
      <c r="A31" s="363"/>
      <c r="B31" s="224"/>
      <c r="C31" s="224"/>
      <c r="D31" s="343"/>
      <c r="E31" s="343"/>
      <c r="F31" s="343"/>
      <c r="G31" s="460"/>
      <c r="H31" s="49"/>
      <c r="I31" s="459">
        <f t="shared" si="2"/>
        <v>0</v>
      </c>
    </row>
    <row r="32" spans="1:9" s="8" customFormat="1" ht="15" customHeight="1">
      <c r="A32" s="363" t="s">
        <v>77</v>
      </c>
      <c r="B32" s="224"/>
      <c r="C32" s="224"/>
      <c r="D32" s="343" t="s">
        <v>352</v>
      </c>
      <c r="E32" s="343"/>
      <c r="F32" s="343"/>
      <c r="G32" s="460">
        <f t="shared" ref="G32:G46" si="7">I32</f>
        <v>1</v>
      </c>
      <c r="H32" s="49">
        <v>16</v>
      </c>
      <c r="I32" s="459">
        <f t="shared" si="2"/>
        <v>1</v>
      </c>
    </row>
    <row r="33" spans="1:9" s="8" customFormat="1" ht="15" customHeight="1">
      <c r="A33" s="363"/>
      <c r="B33" s="224"/>
      <c r="C33" s="224"/>
      <c r="D33" s="343"/>
      <c r="E33" s="343"/>
      <c r="F33" s="343"/>
      <c r="G33" s="460"/>
      <c r="H33" s="49"/>
      <c r="I33" s="459">
        <f t="shared" si="2"/>
        <v>0</v>
      </c>
    </row>
    <row r="34" spans="1:9" s="8" customFormat="1" ht="15" customHeight="1">
      <c r="A34" s="363"/>
      <c r="B34" s="224"/>
      <c r="C34" s="224"/>
      <c r="D34" s="343"/>
      <c r="E34" s="343"/>
      <c r="F34" s="343"/>
      <c r="G34" s="460"/>
      <c r="H34" s="49"/>
      <c r="I34" s="459">
        <f t="shared" si="2"/>
        <v>0</v>
      </c>
    </row>
    <row r="35" spans="1:9" s="8" customFormat="1" ht="15" customHeight="1">
      <c r="A35" s="363" t="s">
        <v>78</v>
      </c>
      <c r="B35" s="224"/>
      <c r="C35" s="224"/>
      <c r="D35" s="343" t="s">
        <v>353</v>
      </c>
      <c r="E35" s="343"/>
      <c r="F35" s="343"/>
      <c r="G35" s="460">
        <f t="shared" ref="G35:G46" si="8">I35</f>
        <v>1.25</v>
      </c>
      <c r="H35" s="49">
        <v>20</v>
      </c>
      <c r="I35" s="459">
        <f t="shared" si="2"/>
        <v>1.25</v>
      </c>
    </row>
    <row r="36" spans="1:9" s="8" customFormat="1" ht="15" customHeight="1">
      <c r="A36" s="363"/>
      <c r="B36" s="224"/>
      <c r="C36" s="224"/>
      <c r="D36" s="343"/>
      <c r="E36" s="343"/>
      <c r="F36" s="343"/>
      <c r="G36" s="460"/>
      <c r="H36" s="49"/>
      <c r="I36" s="459">
        <f t="shared" si="2"/>
        <v>0</v>
      </c>
    </row>
    <row r="37" spans="1:9" s="8" customFormat="1" ht="15" customHeight="1">
      <c r="A37" s="363"/>
      <c r="B37" s="224"/>
      <c r="C37" s="224"/>
      <c r="D37" s="343"/>
      <c r="E37" s="343"/>
      <c r="F37" s="343"/>
      <c r="G37" s="460"/>
      <c r="H37" s="49"/>
      <c r="I37" s="459">
        <f t="shared" si="2"/>
        <v>0</v>
      </c>
    </row>
    <row r="38" spans="1:9" s="8" customFormat="1" ht="15" customHeight="1">
      <c r="A38" s="363" t="s">
        <v>79</v>
      </c>
      <c r="B38" s="224"/>
      <c r="C38" s="224"/>
      <c r="D38" s="343" t="s">
        <v>354</v>
      </c>
      <c r="E38" s="343"/>
      <c r="F38" s="343"/>
      <c r="G38" s="460">
        <f t="shared" ref="G38:G46" si="9">I38</f>
        <v>1.69</v>
      </c>
      <c r="H38" s="49">
        <v>27</v>
      </c>
      <c r="I38" s="459">
        <f t="shared" si="2"/>
        <v>1.69</v>
      </c>
    </row>
    <row r="39" spans="1:9" s="8" customFormat="1" ht="15" customHeight="1">
      <c r="A39" s="363"/>
      <c r="B39" s="224"/>
      <c r="C39" s="224"/>
      <c r="D39" s="343"/>
      <c r="E39" s="343"/>
      <c r="F39" s="343"/>
      <c r="G39" s="460"/>
      <c r="H39" s="49"/>
      <c r="I39" s="459">
        <f t="shared" si="2"/>
        <v>0</v>
      </c>
    </row>
    <row r="40" spans="1:9" s="8" customFormat="1" ht="15" customHeight="1">
      <c r="A40" s="363"/>
      <c r="B40" s="224"/>
      <c r="C40" s="224"/>
      <c r="D40" s="343"/>
      <c r="E40" s="343"/>
      <c r="F40" s="343"/>
      <c r="G40" s="460"/>
      <c r="H40" s="49"/>
      <c r="I40" s="459">
        <f t="shared" si="2"/>
        <v>0</v>
      </c>
    </row>
    <row r="41" spans="1:9" s="8" customFormat="1" ht="15" customHeight="1">
      <c r="A41" s="363" t="s">
        <v>252</v>
      </c>
      <c r="B41" s="224"/>
      <c r="C41" s="224"/>
      <c r="D41" s="343" t="s">
        <v>355</v>
      </c>
      <c r="E41" s="343"/>
      <c r="F41" s="343"/>
      <c r="G41" s="460">
        <f t="shared" ref="G41:G46" si="10">I41</f>
        <v>2.69</v>
      </c>
      <c r="H41" s="49">
        <v>43</v>
      </c>
      <c r="I41" s="459">
        <f t="shared" si="2"/>
        <v>2.69</v>
      </c>
    </row>
    <row r="42" spans="1:9" s="8" customFormat="1" ht="15" customHeight="1">
      <c r="A42" s="363"/>
      <c r="B42" s="224"/>
      <c r="C42" s="224"/>
      <c r="D42" s="343"/>
      <c r="E42" s="343"/>
      <c r="F42" s="343"/>
      <c r="G42" s="460"/>
      <c r="H42" s="49"/>
      <c r="I42" s="459">
        <f t="shared" si="2"/>
        <v>0</v>
      </c>
    </row>
    <row r="43" spans="1:9" s="8" customFormat="1" ht="15" customHeight="1">
      <c r="A43" s="363"/>
      <c r="B43" s="224"/>
      <c r="C43" s="224"/>
      <c r="D43" s="343"/>
      <c r="E43" s="343"/>
      <c r="F43" s="343"/>
      <c r="G43" s="460"/>
      <c r="H43" s="49"/>
      <c r="I43" s="459">
        <f t="shared" si="2"/>
        <v>0</v>
      </c>
    </row>
    <row r="44" spans="1:9" s="8" customFormat="1" ht="15" customHeight="1">
      <c r="A44" s="393" t="s">
        <v>80</v>
      </c>
      <c r="B44" s="224"/>
      <c r="C44" s="224"/>
      <c r="D44" s="343" t="s">
        <v>356</v>
      </c>
      <c r="E44" s="343"/>
      <c r="F44" s="343"/>
      <c r="G44" s="460">
        <f t="shared" ref="G44:G46" si="11">I44</f>
        <v>0.19</v>
      </c>
      <c r="H44" s="49">
        <v>3</v>
      </c>
      <c r="I44" s="459">
        <f t="shared" si="2"/>
        <v>0.19</v>
      </c>
    </row>
    <row r="45" spans="1:9" s="8" customFormat="1" ht="15" customHeight="1">
      <c r="A45" s="393"/>
      <c r="B45" s="224"/>
      <c r="C45" s="224"/>
      <c r="D45" s="343"/>
      <c r="E45" s="343"/>
      <c r="F45" s="343"/>
      <c r="G45" s="460"/>
      <c r="H45" s="49"/>
      <c r="I45" s="459">
        <f t="shared" si="2"/>
        <v>0</v>
      </c>
    </row>
    <row r="46" spans="1:9" s="8" customFormat="1" ht="21" customHeight="1">
      <c r="A46" s="393"/>
      <c r="B46" s="224"/>
      <c r="C46" s="224"/>
      <c r="D46" s="343"/>
      <c r="E46" s="343"/>
      <c r="F46" s="343"/>
      <c r="G46" s="460"/>
      <c r="H46" s="49"/>
      <c r="I46" s="459">
        <f t="shared" si="2"/>
        <v>0</v>
      </c>
    </row>
    <row r="47" spans="1:9" s="8" customFormat="1" ht="20.149999999999999" customHeight="1">
      <c r="A47" s="285" t="s">
        <v>81</v>
      </c>
      <c r="B47" s="286"/>
      <c r="C47" s="286"/>
      <c r="D47" s="286"/>
      <c r="E47" s="286"/>
      <c r="F47" s="286"/>
      <c r="G47" s="286"/>
      <c r="H47" s="286"/>
    </row>
    <row r="48" spans="1:9" s="8" customFormat="1" ht="51" customHeight="1">
      <c r="A48" s="363" t="s">
        <v>82</v>
      </c>
      <c r="B48" s="224"/>
      <c r="C48" s="224"/>
      <c r="D48" s="366" t="s">
        <v>357</v>
      </c>
      <c r="E48" s="366"/>
      <c r="F48" s="366"/>
      <c r="G48" s="460">
        <f>I48</f>
        <v>10.34</v>
      </c>
      <c r="H48" s="49">
        <v>165</v>
      </c>
      <c r="I48" s="459">
        <f t="shared" si="2"/>
        <v>10.34</v>
      </c>
    </row>
    <row r="49" spans="1:15" s="8" customFormat="1" ht="51" customHeight="1">
      <c r="A49" s="363"/>
      <c r="B49" s="224"/>
      <c r="C49" s="224"/>
      <c r="D49" s="366"/>
      <c r="E49" s="366"/>
      <c r="F49" s="366"/>
      <c r="G49" s="460"/>
      <c r="H49" s="49"/>
      <c r="I49" s="459">
        <f t="shared" si="2"/>
        <v>0</v>
      </c>
    </row>
    <row r="50" spans="1:15" s="8" customFormat="1" ht="51" customHeight="1">
      <c r="A50" s="363"/>
      <c r="B50" s="224"/>
      <c r="C50" s="224"/>
      <c r="D50" s="366"/>
      <c r="E50" s="366"/>
      <c r="F50" s="366"/>
      <c r="G50" s="460"/>
      <c r="H50" s="49"/>
      <c r="I50" s="459">
        <f t="shared" si="2"/>
        <v>0</v>
      </c>
    </row>
    <row r="51" spans="1:15" s="8" customFormat="1" ht="51" customHeight="1">
      <c r="A51" s="363" t="s">
        <v>83</v>
      </c>
      <c r="B51" s="224"/>
      <c r="C51" s="224"/>
      <c r="D51" s="366" t="s">
        <v>358</v>
      </c>
      <c r="E51" s="366"/>
      <c r="F51" s="366"/>
      <c r="G51" s="460">
        <f t="shared" ref="G51:G74" si="12">I51</f>
        <v>18.670000000000002</v>
      </c>
      <c r="H51" s="49">
        <v>298</v>
      </c>
      <c r="I51" s="459">
        <f t="shared" si="2"/>
        <v>18.670000000000002</v>
      </c>
    </row>
    <row r="52" spans="1:15" s="8" customFormat="1" ht="51" customHeight="1">
      <c r="A52" s="363"/>
      <c r="B52" s="224"/>
      <c r="C52" s="224"/>
      <c r="D52" s="366"/>
      <c r="E52" s="366"/>
      <c r="F52" s="366"/>
      <c r="G52" s="460"/>
      <c r="H52" s="49"/>
      <c r="I52" s="459">
        <f t="shared" si="2"/>
        <v>0</v>
      </c>
      <c r="O52"/>
    </row>
    <row r="53" spans="1:15" s="8" customFormat="1" ht="51" customHeight="1">
      <c r="A53" s="363"/>
      <c r="B53" s="224"/>
      <c r="C53" s="224"/>
      <c r="D53" s="366"/>
      <c r="E53" s="366"/>
      <c r="F53" s="366"/>
      <c r="G53" s="460"/>
      <c r="H53" s="49"/>
      <c r="I53" s="459">
        <f t="shared" si="2"/>
        <v>0</v>
      </c>
    </row>
    <row r="54" spans="1:15" s="8" customFormat="1" ht="51" customHeight="1">
      <c r="A54" s="363" t="s">
        <v>327</v>
      </c>
      <c r="B54" s="224"/>
      <c r="C54" s="224"/>
      <c r="D54" s="366" t="s">
        <v>359</v>
      </c>
      <c r="E54" s="366"/>
      <c r="F54" s="366"/>
      <c r="G54" s="460">
        <f t="shared" ref="G54:G74" si="13">I54</f>
        <v>22.55</v>
      </c>
      <c r="H54" s="49">
        <v>360</v>
      </c>
      <c r="I54" s="459">
        <f t="shared" si="2"/>
        <v>22.55</v>
      </c>
    </row>
    <row r="55" spans="1:15" s="8" customFormat="1" ht="51" customHeight="1">
      <c r="A55" s="363"/>
      <c r="B55" s="224"/>
      <c r="C55" s="224"/>
      <c r="D55" s="366"/>
      <c r="E55" s="366"/>
      <c r="F55" s="366"/>
      <c r="G55" s="460"/>
      <c r="H55" s="49"/>
      <c r="I55" s="459">
        <f t="shared" si="2"/>
        <v>0</v>
      </c>
    </row>
    <row r="56" spans="1:15" s="8" customFormat="1" ht="51" customHeight="1">
      <c r="A56" s="363"/>
      <c r="B56" s="224"/>
      <c r="C56" s="224"/>
      <c r="D56" s="366"/>
      <c r="E56" s="366"/>
      <c r="F56" s="366"/>
      <c r="G56" s="460"/>
      <c r="H56" s="49"/>
      <c r="I56" s="459">
        <f t="shared" si="2"/>
        <v>0</v>
      </c>
    </row>
    <row r="57" spans="1:15" s="8" customFormat="1" ht="51" customHeight="1">
      <c r="A57" s="363" t="s">
        <v>84</v>
      </c>
      <c r="B57" s="224"/>
      <c r="C57" s="224"/>
      <c r="D57" s="366" t="s">
        <v>360</v>
      </c>
      <c r="E57" s="366"/>
      <c r="F57" s="366"/>
      <c r="G57" s="460">
        <f t="shared" ref="G57:G74" si="14">I57</f>
        <v>29</v>
      </c>
      <c r="H57" s="49">
        <v>463</v>
      </c>
      <c r="I57" s="459">
        <f t="shared" si="2"/>
        <v>29</v>
      </c>
    </row>
    <row r="58" spans="1:15" s="8" customFormat="1" ht="51" customHeight="1">
      <c r="A58" s="363"/>
      <c r="B58" s="224"/>
      <c r="C58" s="224"/>
      <c r="D58" s="366"/>
      <c r="E58" s="366"/>
      <c r="F58" s="366"/>
      <c r="G58" s="460"/>
      <c r="H58" s="49"/>
      <c r="I58" s="459">
        <f t="shared" si="2"/>
        <v>0</v>
      </c>
    </row>
    <row r="59" spans="1:15" s="8" customFormat="1" ht="51" customHeight="1">
      <c r="A59" s="363"/>
      <c r="B59" s="224"/>
      <c r="C59" s="224"/>
      <c r="D59" s="366"/>
      <c r="E59" s="366"/>
      <c r="F59" s="366"/>
      <c r="G59" s="460"/>
      <c r="H59" s="49"/>
      <c r="I59" s="459">
        <f t="shared" si="2"/>
        <v>0</v>
      </c>
    </row>
    <row r="60" spans="1:15" s="8" customFormat="1" ht="51" customHeight="1">
      <c r="A60" s="363" t="s">
        <v>97</v>
      </c>
      <c r="B60" s="224"/>
      <c r="C60" s="224"/>
      <c r="D60" s="366" t="s">
        <v>361</v>
      </c>
      <c r="E60" s="366"/>
      <c r="F60" s="366"/>
      <c r="G60" s="460">
        <f t="shared" ref="G60:G74" si="15">I60</f>
        <v>30.32</v>
      </c>
      <c r="H60" s="53">
        <v>484</v>
      </c>
      <c r="I60" s="459">
        <f t="shared" si="2"/>
        <v>30.32</v>
      </c>
    </row>
    <row r="61" spans="1:15" s="8" customFormat="1" ht="51" customHeight="1">
      <c r="A61" s="363"/>
      <c r="B61" s="224"/>
      <c r="C61" s="224"/>
      <c r="D61" s="366"/>
      <c r="E61" s="366"/>
      <c r="F61" s="366"/>
      <c r="G61" s="460"/>
      <c r="H61" s="53"/>
      <c r="I61" s="459">
        <f t="shared" si="2"/>
        <v>0</v>
      </c>
    </row>
    <row r="62" spans="1:15" s="8" customFormat="1" ht="51" customHeight="1">
      <c r="A62" s="363"/>
      <c r="B62" s="224"/>
      <c r="C62" s="224"/>
      <c r="D62" s="366"/>
      <c r="E62" s="366"/>
      <c r="F62" s="366"/>
      <c r="G62" s="460"/>
      <c r="H62" s="53"/>
      <c r="I62" s="459">
        <f t="shared" si="2"/>
        <v>0</v>
      </c>
    </row>
    <row r="63" spans="1:15" s="8" customFormat="1" ht="51" customHeight="1">
      <c r="A63" s="363" t="s">
        <v>85</v>
      </c>
      <c r="B63" s="224"/>
      <c r="C63" s="224"/>
      <c r="D63" s="366" t="s">
        <v>362</v>
      </c>
      <c r="E63" s="366"/>
      <c r="F63" s="366"/>
      <c r="G63" s="460">
        <f t="shared" ref="G63:G74" si="16">I63</f>
        <v>32.200000000000003</v>
      </c>
      <c r="H63" s="49">
        <v>514</v>
      </c>
      <c r="I63" s="459">
        <f t="shared" si="2"/>
        <v>32.200000000000003</v>
      </c>
    </row>
    <row r="64" spans="1:15" s="8" customFormat="1" ht="51" customHeight="1">
      <c r="A64" s="363"/>
      <c r="B64" s="224"/>
      <c r="C64" s="224"/>
      <c r="D64" s="366"/>
      <c r="E64" s="366"/>
      <c r="F64" s="366"/>
      <c r="G64" s="460"/>
      <c r="H64" s="49"/>
      <c r="I64" s="459">
        <f t="shared" si="2"/>
        <v>0</v>
      </c>
    </row>
    <row r="65" spans="1:9" s="8" customFormat="1" ht="51" customHeight="1">
      <c r="A65" s="363"/>
      <c r="B65" s="224"/>
      <c r="C65" s="224"/>
      <c r="D65" s="366"/>
      <c r="E65" s="366"/>
      <c r="F65" s="366"/>
      <c r="G65" s="460"/>
      <c r="H65" s="49"/>
      <c r="I65" s="459">
        <f t="shared" si="2"/>
        <v>0</v>
      </c>
    </row>
    <row r="66" spans="1:9" s="8" customFormat="1" ht="51" customHeight="1">
      <c r="A66" s="363" t="s">
        <v>98</v>
      </c>
      <c r="B66" s="224"/>
      <c r="C66" s="224"/>
      <c r="D66" s="367" t="s">
        <v>363</v>
      </c>
      <c r="E66" s="368"/>
      <c r="F66" s="369"/>
      <c r="G66" s="460">
        <f t="shared" ref="G66:G74" si="17">I66</f>
        <v>38.65</v>
      </c>
      <c r="H66" s="49">
        <v>617</v>
      </c>
      <c r="I66" s="459">
        <f t="shared" si="2"/>
        <v>38.65</v>
      </c>
    </row>
    <row r="67" spans="1:9" s="8" customFormat="1" ht="51" customHeight="1">
      <c r="A67" s="363"/>
      <c r="B67" s="224"/>
      <c r="C67" s="224"/>
      <c r="D67" s="370"/>
      <c r="E67" s="371"/>
      <c r="F67" s="372"/>
      <c r="G67" s="460"/>
      <c r="H67" s="49"/>
      <c r="I67" s="459">
        <f t="shared" si="2"/>
        <v>0</v>
      </c>
    </row>
    <row r="68" spans="1:9" s="8" customFormat="1" ht="51" customHeight="1">
      <c r="A68" s="363"/>
      <c r="B68" s="224"/>
      <c r="C68" s="224"/>
      <c r="D68" s="373"/>
      <c r="E68" s="374"/>
      <c r="F68" s="375"/>
      <c r="G68" s="460"/>
      <c r="H68" s="49"/>
      <c r="I68" s="459">
        <f t="shared" si="2"/>
        <v>0</v>
      </c>
    </row>
    <row r="69" spans="1:9" s="8" customFormat="1" ht="51" customHeight="1">
      <c r="A69" s="363" t="s">
        <v>86</v>
      </c>
      <c r="B69" s="224"/>
      <c r="C69" s="224"/>
      <c r="D69" s="366" t="s">
        <v>364</v>
      </c>
      <c r="E69" s="366"/>
      <c r="F69" s="366"/>
      <c r="G69" s="460">
        <f t="shared" ref="G69:G74" si="18">I69</f>
        <v>38.65</v>
      </c>
      <c r="H69" s="49">
        <v>617</v>
      </c>
      <c r="I69" s="459">
        <f t="shared" si="2"/>
        <v>38.65</v>
      </c>
    </row>
    <row r="70" spans="1:9" s="8" customFormat="1" ht="51" customHeight="1">
      <c r="A70" s="363"/>
      <c r="B70" s="224"/>
      <c r="C70" s="224"/>
      <c r="D70" s="366"/>
      <c r="E70" s="366"/>
      <c r="F70" s="366"/>
      <c r="G70" s="460"/>
      <c r="H70" s="49"/>
      <c r="I70" s="459">
        <f t="shared" si="2"/>
        <v>0</v>
      </c>
    </row>
    <row r="71" spans="1:9" s="8" customFormat="1" ht="51" customHeight="1">
      <c r="A71" s="363"/>
      <c r="B71" s="224"/>
      <c r="C71" s="224"/>
      <c r="D71" s="366"/>
      <c r="E71" s="366"/>
      <c r="F71" s="366"/>
      <c r="G71" s="460"/>
      <c r="H71" s="49"/>
      <c r="I71" s="459">
        <f t="shared" si="2"/>
        <v>0</v>
      </c>
    </row>
    <row r="72" spans="1:9" s="8" customFormat="1" ht="51" customHeight="1">
      <c r="A72" s="363" t="s">
        <v>87</v>
      </c>
      <c r="B72" s="224"/>
      <c r="C72" s="224"/>
      <c r="D72" s="366" t="s">
        <v>365</v>
      </c>
      <c r="E72" s="366"/>
      <c r="F72" s="366"/>
      <c r="G72" s="460">
        <f t="shared" ref="G72:G74" si="19">I72</f>
        <v>58</v>
      </c>
      <c r="H72" s="49">
        <v>926</v>
      </c>
      <c r="I72" s="459">
        <f t="shared" si="2"/>
        <v>58</v>
      </c>
    </row>
    <row r="73" spans="1:9" s="8" customFormat="1" ht="51" customHeight="1">
      <c r="A73" s="363"/>
      <c r="B73" s="224"/>
      <c r="C73" s="224"/>
      <c r="D73" s="366"/>
      <c r="E73" s="366"/>
      <c r="F73" s="366"/>
      <c r="G73" s="460"/>
      <c r="H73" s="49"/>
      <c r="I73" s="459">
        <f t="shared" si="2"/>
        <v>0</v>
      </c>
    </row>
    <row r="74" spans="1:9" s="8" customFormat="1" ht="51" customHeight="1">
      <c r="A74" s="363"/>
      <c r="B74" s="224"/>
      <c r="C74" s="224"/>
      <c r="D74" s="366"/>
      <c r="E74" s="366"/>
      <c r="F74" s="366"/>
      <c r="G74" s="460"/>
      <c r="H74" s="49"/>
      <c r="I74" s="459">
        <f t="shared" si="2"/>
        <v>0</v>
      </c>
    </row>
    <row r="75" spans="1:9" s="8" customFormat="1" ht="17.149999999999999" customHeight="1">
      <c r="A75" s="285" t="s">
        <v>88</v>
      </c>
      <c r="B75" s="286"/>
      <c r="C75" s="286"/>
      <c r="D75" s="286"/>
      <c r="E75" s="286"/>
      <c r="F75" s="286"/>
      <c r="G75" s="286"/>
      <c r="H75" s="286"/>
    </row>
    <row r="76" spans="1:9" s="8" customFormat="1" ht="67.5" customHeight="1">
      <c r="A76" s="365" t="s">
        <v>89</v>
      </c>
      <c r="B76" s="224"/>
      <c r="C76" s="224"/>
      <c r="D76" s="378" t="s">
        <v>366</v>
      </c>
      <c r="E76" s="378"/>
      <c r="F76" s="378"/>
      <c r="G76" s="460">
        <f>I76</f>
        <v>11.09</v>
      </c>
      <c r="H76" s="49">
        <v>177</v>
      </c>
      <c r="I76" s="459">
        <f t="shared" si="2"/>
        <v>11.09</v>
      </c>
    </row>
    <row r="77" spans="1:9" s="8" customFormat="1" ht="77.25" customHeight="1">
      <c r="A77" s="365"/>
      <c r="B77" s="224"/>
      <c r="C77" s="224"/>
      <c r="D77" s="378"/>
      <c r="E77" s="378"/>
      <c r="F77" s="378"/>
      <c r="G77" s="460"/>
      <c r="H77" s="49"/>
    </row>
    <row r="78" spans="1:9" s="8" customFormat="1" ht="60.75" customHeight="1">
      <c r="A78" s="365"/>
      <c r="B78" s="224"/>
      <c r="C78" s="224"/>
      <c r="D78" s="378"/>
      <c r="E78" s="378"/>
      <c r="F78" s="378"/>
      <c r="G78" s="460"/>
      <c r="H78" s="49"/>
    </row>
    <row r="79" spans="1:9" ht="18" customHeight="1">
      <c r="A79" s="285" t="s">
        <v>90</v>
      </c>
      <c r="B79" s="286"/>
      <c r="C79" s="286"/>
      <c r="D79" s="286"/>
      <c r="E79" s="286"/>
      <c r="F79" s="286"/>
      <c r="G79" s="286"/>
      <c r="H79" s="286"/>
    </row>
    <row r="80" spans="1:9" ht="40" customHeight="1">
      <c r="A80" s="365" t="s">
        <v>91</v>
      </c>
      <c r="B80" s="224"/>
      <c r="C80" s="224"/>
      <c r="D80" s="343" t="s">
        <v>367</v>
      </c>
      <c r="E80" s="343"/>
      <c r="F80" s="343"/>
      <c r="G80" s="460">
        <f>I80</f>
        <v>1.88</v>
      </c>
      <c r="H80" s="394">
        <v>30</v>
      </c>
      <c r="I80" s="459">
        <f t="shared" ref="I80:I116" si="20">ROUND(H80*$I$3*1.2*1.45,2)</f>
        <v>1.88</v>
      </c>
    </row>
    <row r="81" spans="1:9" ht="40" customHeight="1">
      <c r="A81" s="365"/>
      <c r="B81" s="224"/>
      <c r="C81" s="224"/>
      <c r="D81" s="343"/>
      <c r="E81" s="343"/>
      <c r="F81" s="343"/>
      <c r="G81" s="460"/>
      <c r="H81" s="394"/>
      <c r="I81" s="459">
        <f t="shared" si="20"/>
        <v>0</v>
      </c>
    </row>
    <row r="82" spans="1:9" ht="40" customHeight="1">
      <c r="A82" s="365"/>
      <c r="B82" s="224"/>
      <c r="C82" s="224"/>
      <c r="D82" s="343"/>
      <c r="E82" s="343"/>
      <c r="F82" s="343"/>
      <c r="G82" s="460"/>
      <c r="H82" s="394"/>
      <c r="I82" s="459">
        <f t="shared" si="20"/>
        <v>0</v>
      </c>
    </row>
    <row r="83" spans="1:9" ht="40" customHeight="1">
      <c r="A83" s="365" t="s">
        <v>92</v>
      </c>
      <c r="B83" s="224"/>
      <c r="C83" s="224"/>
      <c r="D83" s="343" t="s">
        <v>368</v>
      </c>
      <c r="E83" s="343"/>
      <c r="F83" s="343"/>
      <c r="G83" s="342">
        <v>61</v>
      </c>
      <c r="H83" s="394">
        <v>34</v>
      </c>
      <c r="I83" s="459">
        <f t="shared" si="20"/>
        <v>2.13</v>
      </c>
    </row>
    <row r="84" spans="1:9" ht="40" customHeight="1">
      <c r="A84" s="365"/>
      <c r="B84" s="224"/>
      <c r="C84" s="224"/>
      <c r="D84" s="343"/>
      <c r="E84" s="343"/>
      <c r="F84" s="343"/>
      <c r="G84" s="342"/>
      <c r="H84" s="394"/>
      <c r="I84" s="459">
        <f t="shared" si="20"/>
        <v>0</v>
      </c>
    </row>
    <row r="85" spans="1:9" ht="40" customHeight="1">
      <c r="A85" s="365"/>
      <c r="B85" s="224"/>
      <c r="C85" s="224"/>
      <c r="D85" s="343"/>
      <c r="E85" s="343"/>
      <c r="F85" s="343"/>
      <c r="G85" s="342"/>
      <c r="H85" s="394"/>
      <c r="I85" s="459">
        <f t="shared" si="20"/>
        <v>0</v>
      </c>
    </row>
    <row r="86" spans="1:9" ht="40" customHeight="1">
      <c r="A86" s="365" t="s">
        <v>99</v>
      </c>
      <c r="B86" s="224"/>
      <c r="C86" s="224"/>
      <c r="D86" s="364" t="s">
        <v>369</v>
      </c>
      <c r="E86" s="364"/>
      <c r="F86" s="364"/>
      <c r="G86" s="53">
        <v>69</v>
      </c>
      <c r="H86" s="49">
        <v>38</v>
      </c>
      <c r="I86" s="459">
        <f t="shared" si="20"/>
        <v>2.38</v>
      </c>
    </row>
    <row r="87" spans="1:9" ht="40" customHeight="1">
      <c r="A87" s="365"/>
      <c r="B87" s="224"/>
      <c r="C87" s="224"/>
      <c r="D87" s="364"/>
      <c r="E87" s="364"/>
      <c r="F87" s="364"/>
      <c r="G87" s="53"/>
      <c r="H87" s="49"/>
      <c r="I87" s="459">
        <f t="shared" si="20"/>
        <v>0</v>
      </c>
    </row>
    <row r="88" spans="1:9" ht="94.5" customHeight="1">
      <c r="A88" s="365"/>
      <c r="B88" s="224"/>
      <c r="C88" s="224"/>
      <c r="D88" s="364"/>
      <c r="E88" s="364"/>
      <c r="F88" s="364"/>
      <c r="G88" s="53"/>
      <c r="H88" s="49"/>
      <c r="I88" s="459">
        <f t="shared" si="20"/>
        <v>0</v>
      </c>
    </row>
    <row r="89" spans="1:9" ht="40" customHeight="1">
      <c r="A89" s="365" t="s">
        <v>100</v>
      </c>
      <c r="B89" s="224"/>
      <c r="C89" s="224"/>
      <c r="D89" s="364" t="s">
        <v>370</v>
      </c>
      <c r="E89" s="364"/>
      <c r="F89" s="364"/>
      <c r="G89" s="53">
        <v>73</v>
      </c>
      <c r="H89" s="49">
        <v>40</v>
      </c>
      <c r="I89" s="459">
        <f t="shared" si="20"/>
        <v>2.5099999999999998</v>
      </c>
    </row>
    <row r="90" spans="1:9" ht="40" customHeight="1">
      <c r="A90" s="365"/>
      <c r="B90" s="224"/>
      <c r="C90" s="224"/>
      <c r="D90" s="364"/>
      <c r="E90" s="364"/>
      <c r="F90" s="364"/>
      <c r="G90" s="53"/>
      <c r="H90" s="49"/>
      <c r="I90" s="459">
        <f t="shared" si="20"/>
        <v>0</v>
      </c>
    </row>
    <row r="91" spans="1:9" ht="75" customHeight="1">
      <c r="A91" s="365"/>
      <c r="B91" s="224"/>
      <c r="C91" s="224"/>
      <c r="D91" s="364"/>
      <c r="E91" s="364"/>
      <c r="F91" s="364"/>
      <c r="G91" s="53"/>
      <c r="H91" s="49"/>
      <c r="I91" s="459">
        <f t="shared" si="20"/>
        <v>0</v>
      </c>
    </row>
    <row r="92" spans="1:9" ht="187.5" customHeight="1">
      <c r="A92" s="27" t="s">
        <v>530</v>
      </c>
      <c r="B92" s="383"/>
      <c r="C92" s="384"/>
      <c r="D92" s="380" t="s">
        <v>531</v>
      </c>
      <c r="E92" s="381"/>
      <c r="F92" s="382"/>
      <c r="G92" s="28">
        <v>38</v>
      </c>
      <c r="H92" s="29">
        <v>21</v>
      </c>
      <c r="I92" s="459">
        <f t="shared" si="20"/>
        <v>1.32</v>
      </c>
    </row>
    <row r="93" spans="1:9" ht="25" customHeight="1">
      <c r="A93" s="379" t="s">
        <v>378</v>
      </c>
      <c r="B93" s="389"/>
      <c r="C93" s="389"/>
      <c r="D93" s="390" t="s">
        <v>376</v>
      </c>
      <c r="E93" s="391"/>
      <c r="F93" s="391"/>
      <c r="G93" s="53">
        <v>56</v>
      </c>
      <c r="H93" s="53">
        <v>31</v>
      </c>
      <c r="I93" s="459">
        <f t="shared" si="20"/>
        <v>1.94</v>
      </c>
    </row>
    <row r="94" spans="1:9" ht="25" customHeight="1">
      <c r="A94" s="379"/>
      <c r="B94" s="389"/>
      <c r="C94" s="389"/>
      <c r="D94" s="391"/>
      <c r="E94" s="391"/>
      <c r="F94" s="391"/>
      <c r="G94" s="53"/>
      <c r="H94" s="53"/>
      <c r="I94" s="459">
        <f t="shared" si="20"/>
        <v>0</v>
      </c>
    </row>
    <row r="95" spans="1:9" ht="25" customHeight="1">
      <c r="A95" s="379"/>
      <c r="B95" s="389"/>
      <c r="C95" s="389"/>
      <c r="D95" s="391"/>
      <c r="E95" s="391"/>
      <c r="F95" s="391"/>
      <c r="G95" s="53"/>
      <c r="H95" s="53"/>
      <c r="I95" s="459">
        <f t="shared" si="20"/>
        <v>0</v>
      </c>
    </row>
    <row r="96" spans="1:9" ht="25" customHeight="1">
      <c r="A96" s="379"/>
      <c r="B96" s="389"/>
      <c r="C96" s="389"/>
      <c r="D96" s="391"/>
      <c r="E96" s="391"/>
      <c r="F96" s="391"/>
      <c r="G96" s="53"/>
      <c r="H96" s="53"/>
      <c r="I96" s="459">
        <f t="shared" si="20"/>
        <v>0</v>
      </c>
    </row>
    <row r="97" spans="1:9" ht="25" customHeight="1">
      <c r="A97" s="379"/>
      <c r="B97" s="389"/>
      <c r="C97" s="389"/>
      <c r="D97" s="391"/>
      <c r="E97" s="391"/>
      <c r="F97" s="391"/>
      <c r="G97" s="53"/>
      <c r="H97" s="53"/>
      <c r="I97" s="459">
        <f t="shared" si="20"/>
        <v>0</v>
      </c>
    </row>
    <row r="98" spans="1:9" ht="25" customHeight="1">
      <c r="A98" s="379"/>
      <c r="B98" s="389"/>
      <c r="C98" s="389"/>
      <c r="D98" s="391"/>
      <c r="E98" s="391"/>
      <c r="F98" s="391"/>
      <c r="G98" s="53"/>
      <c r="H98" s="53"/>
      <c r="I98" s="459">
        <f t="shared" si="20"/>
        <v>0</v>
      </c>
    </row>
    <row r="99" spans="1:9" ht="25" customHeight="1">
      <c r="A99" s="379" t="s">
        <v>379</v>
      </c>
      <c r="B99" s="389"/>
      <c r="C99" s="389"/>
      <c r="D99" s="392" t="s">
        <v>377</v>
      </c>
      <c r="E99" s="392"/>
      <c r="F99" s="392"/>
      <c r="G99" s="53">
        <v>36</v>
      </c>
      <c r="H99" s="53">
        <v>20</v>
      </c>
      <c r="I99" s="459">
        <f t="shared" si="20"/>
        <v>1.25</v>
      </c>
    </row>
    <row r="100" spans="1:9" ht="25" customHeight="1">
      <c r="A100" s="379"/>
      <c r="B100" s="389"/>
      <c r="C100" s="389"/>
      <c r="D100" s="392"/>
      <c r="E100" s="392"/>
      <c r="F100" s="392"/>
      <c r="G100" s="53"/>
      <c r="H100" s="53"/>
      <c r="I100" s="459">
        <f t="shared" si="20"/>
        <v>0</v>
      </c>
    </row>
    <row r="101" spans="1:9" ht="25" customHeight="1">
      <c r="A101" s="379"/>
      <c r="B101" s="389"/>
      <c r="C101" s="389"/>
      <c r="D101" s="392"/>
      <c r="E101" s="392"/>
      <c r="F101" s="392"/>
      <c r="G101" s="53"/>
      <c r="H101" s="53"/>
      <c r="I101" s="459">
        <f t="shared" si="20"/>
        <v>0</v>
      </c>
    </row>
    <row r="102" spans="1:9" ht="25" customHeight="1">
      <c r="A102" s="379"/>
      <c r="B102" s="389"/>
      <c r="C102" s="389"/>
      <c r="D102" s="392"/>
      <c r="E102" s="392"/>
      <c r="F102" s="392"/>
      <c r="G102" s="53"/>
      <c r="H102" s="53"/>
      <c r="I102" s="459">
        <f t="shared" si="20"/>
        <v>0</v>
      </c>
    </row>
    <row r="103" spans="1:9" ht="25" customHeight="1">
      <c r="A103" s="379"/>
      <c r="B103" s="389"/>
      <c r="C103" s="389"/>
      <c r="D103" s="392"/>
      <c r="E103" s="392"/>
      <c r="F103" s="392"/>
      <c r="G103" s="53"/>
      <c r="H103" s="53"/>
      <c r="I103" s="459">
        <f t="shared" si="20"/>
        <v>0</v>
      </c>
    </row>
    <row r="104" spans="1:9" ht="25" customHeight="1">
      <c r="A104" s="379"/>
      <c r="B104" s="389"/>
      <c r="C104" s="389"/>
      <c r="D104" s="392"/>
      <c r="E104" s="392"/>
      <c r="F104" s="392"/>
      <c r="G104" s="53"/>
      <c r="H104" s="53"/>
      <c r="I104" s="459">
        <f t="shared" si="20"/>
        <v>0</v>
      </c>
    </row>
    <row r="105" spans="1:9">
      <c r="A105" s="365" t="s">
        <v>253</v>
      </c>
      <c r="B105" s="224"/>
      <c r="C105" s="224"/>
      <c r="D105" s="343" t="s">
        <v>371</v>
      </c>
      <c r="E105" s="343"/>
      <c r="F105" s="343"/>
      <c r="G105" s="53">
        <v>40</v>
      </c>
      <c r="H105" s="49">
        <v>22</v>
      </c>
      <c r="I105" s="459">
        <f t="shared" si="20"/>
        <v>1.38</v>
      </c>
    </row>
    <row r="106" spans="1:9">
      <c r="A106" s="365"/>
      <c r="B106" s="224"/>
      <c r="C106" s="224"/>
      <c r="D106" s="343"/>
      <c r="E106" s="343"/>
      <c r="F106" s="343"/>
      <c r="G106" s="53"/>
      <c r="H106" s="49"/>
      <c r="I106" s="459">
        <f t="shared" si="20"/>
        <v>0</v>
      </c>
    </row>
    <row r="107" spans="1:9">
      <c r="A107" s="365"/>
      <c r="B107" s="224"/>
      <c r="C107" s="224"/>
      <c r="D107" s="343"/>
      <c r="E107" s="343"/>
      <c r="F107" s="343"/>
      <c r="G107" s="53"/>
      <c r="H107" s="49"/>
      <c r="I107" s="459">
        <f t="shared" si="20"/>
        <v>0</v>
      </c>
    </row>
    <row r="108" spans="1:9">
      <c r="A108" s="365" t="s">
        <v>254</v>
      </c>
      <c r="B108" s="224"/>
      <c r="C108" s="224"/>
      <c r="D108" s="343" t="s">
        <v>372</v>
      </c>
      <c r="E108" s="343"/>
      <c r="F108" s="343"/>
      <c r="G108" s="53">
        <v>40</v>
      </c>
      <c r="H108" s="49">
        <v>22</v>
      </c>
      <c r="I108" s="459">
        <f t="shared" si="20"/>
        <v>1.38</v>
      </c>
    </row>
    <row r="109" spans="1:9">
      <c r="A109" s="365"/>
      <c r="B109" s="224"/>
      <c r="C109" s="224"/>
      <c r="D109" s="343"/>
      <c r="E109" s="343"/>
      <c r="F109" s="343"/>
      <c r="G109" s="53"/>
      <c r="H109" s="49"/>
      <c r="I109" s="459">
        <f t="shared" si="20"/>
        <v>0</v>
      </c>
    </row>
    <row r="110" spans="1:9">
      <c r="A110" s="365"/>
      <c r="B110" s="224"/>
      <c r="C110" s="224"/>
      <c r="D110" s="343"/>
      <c r="E110" s="343"/>
      <c r="F110" s="343"/>
      <c r="G110" s="53"/>
      <c r="H110" s="49"/>
      <c r="I110" s="459">
        <f t="shared" si="20"/>
        <v>0</v>
      </c>
    </row>
    <row r="111" spans="1:9">
      <c r="A111" s="365" t="s">
        <v>93</v>
      </c>
      <c r="B111" s="224"/>
      <c r="C111" s="224"/>
      <c r="D111" s="385" t="s">
        <v>373</v>
      </c>
      <c r="E111" s="385"/>
      <c r="F111" s="385"/>
      <c r="G111" s="53">
        <v>49</v>
      </c>
      <c r="H111" s="49">
        <v>27</v>
      </c>
      <c r="I111" s="459">
        <f t="shared" si="20"/>
        <v>1.69</v>
      </c>
    </row>
    <row r="112" spans="1:9">
      <c r="A112" s="365"/>
      <c r="B112" s="224"/>
      <c r="C112" s="224"/>
      <c r="D112" s="385"/>
      <c r="E112" s="385"/>
      <c r="F112" s="385"/>
      <c r="G112" s="53"/>
      <c r="H112" s="49"/>
      <c r="I112" s="459">
        <f t="shared" si="20"/>
        <v>0</v>
      </c>
    </row>
    <row r="113" spans="1:9">
      <c r="A113" s="365"/>
      <c r="B113" s="224"/>
      <c r="C113" s="224"/>
      <c r="D113" s="385"/>
      <c r="E113" s="385"/>
      <c r="F113" s="385"/>
      <c r="G113" s="53"/>
      <c r="H113" s="49"/>
      <c r="I113" s="459">
        <f t="shared" si="20"/>
        <v>0</v>
      </c>
    </row>
    <row r="114" spans="1:9">
      <c r="A114" s="365" t="s">
        <v>94</v>
      </c>
      <c r="B114" s="224"/>
      <c r="C114" s="224"/>
      <c r="D114" s="385" t="s">
        <v>373</v>
      </c>
      <c r="E114" s="385"/>
      <c r="F114" s="385"/>
      <c r="G114" s="53">
        <v>48</v>
      </c>
      <c r="H114" s="53">
        <v>26</v>
      </c>
      <c r="I114" s="459">
        <f t="shared" si="20"/>
        <v>1.63</v>
      </c>
    </row>
    <row r="115" spans="1:9">
      <c r="A115" s="365"/>
      <c r="B115" s="224"/>
      <c r="C115" s="224"/>
      <c r="D115" s="385"/>
      <c r="E115" s="385"/>
      <c r="F115" s="385"/>
      <c r="G115" s="53"/>
      <c r="H115" s="53"/>
      <c r="I115" s="459">
        <f t="shared" si="20"/>
        <v>0</v>
      </c>
    </row>
    <row r="116" spans="1:9" ht="15" thickBot="1">
      <c r="A116" s="387"/>
      <c r="B116" s="388"/>
      <c r="C116" s="388"/>
      <c r="D116" s="386"/>
      <c r="E116" s="386"/>
      <c r="F116" s="386"/>
      <c r="G116" s="376"/>
      <c r="H116" s="376"/>
      <c r="I116" s="459">
        <f t="shared" si="20"/>
        <v>0</v>
      </c>
    </row>
  </sheetData>
  <mergeCells count="172">
    <mergeCell ref="A4:H4"/>
    <mergeCell ref="A2:H2"/>
    <mergeCell ref="A13:H13"/>
    <mergeCell ref="A47:H47"/>
    <mergeCell ref="A79:H79"/>
    <mergeCell ref="A75:H75"/>
    <mergeCell ref="H93:H98"/>
    <mergeCell ref="H99:H104"/>
    <mergeCell ref="H105:H107"/>
    <mergeCell ref="H35:H37"/>
    <mergeCell ref="H38:H40"/>
    <mergeCell ref="H41:H43"/>
    <mergeCell ref="H44:H46"/>
    <mergeCell ref="H48:H50"/>
    <mergeCell ref="H51:H53"/>
    <mergeCell ref="H54:H56"/>
    <mergeCell ref="H57:H59"/>
    <mergeCell ref="H60:H62"/>
    <mergeCell ref="H5:H8"/>
    <mergeCell ref="H9:H12"/>
    <mergeCell ref="H14:H16"/>
    <mergeCell ref="H17:H19"/>
    <mergeCell ref="H20:H22"/>
    <mergeCell ref="H108:H110"/>
    <mergeCell ref="H111:H113"/>
    <mergeCell ref="H114:H116"/>
    <mergeCell ref="H63:H65"/>
    <mergeCell ref="H66:H68"/>
    <mergeCell ref="H69:H71"/>
    <mergeCell ref="H72:H74"/>
    <mergeCell ref="H76:H78"/>
    <mergeCell ref="H80:H82"/>
    <mergeCell ref="H83:H85"/>
    <mergeCell ref="H86:H88"/>
    <mergeCell ref="H89:H91"/>
    <mergeCell ref="B14:C16"/>
    <mergeCell ref="D14:F16"/>
    <mergeCell ref="G38:G40"/>
    <mergeCell ref="G14:G16"/>
    <mergeCell ref="D29:F31"/>
    <mergeCell ref="H26:H28"/>
    <mergeCell ref="H29:H31"/>
    <mergeCell ref="H32:H34"/>
    <mergeCell ref="G29:G31"/>
    <mergeCell ref="G26:G28"/>
    <mergeCell ref="H23:H25"/>
    <mergeCell ref="B32:C34"/>
    <mergeCell ref="D32:F34"/>
    <mergeCell ref="G32:G34"/>
    <mergeCell ref="B93:C98"/>
    <mergeCell ref="B99:C104"/>
    <mergeCell ref="D93:F98"/>
    <mergeCell ref="D99:F104"/>
    <mergeCell ref="A105:A107"/>
    <mergeCell ref="D105:F107"/>
    <mergeCell ref="A99:A104"/>
    <mergeCell ref="A44:A46"/>
    <mergeCell ref="B44:C46"/>
    <mergeCell ref="D44:F46"/>
    <mergeCell ref="G44:G46"/>
    <mergeCell ref="B48:C50"/>
    <mergeCell ref="A41:A43"/>
    <mergeCell ref="B41:C43"/>
    <mergeCell ref="D41:F43"/>
    <mergeCell ref="G41:G43"/>
    <mergeCell ref="D114:F116"/>
    <mergeCell ref="G114:G116"/>
    <mergeCell ref="G108:G110"/>
    <mergeCell ref="A114:A116"/>
    <mergeCell ref="D111:F113"/>
    <mergeCell ref="B105:C116"/>
    <mergeCell ref="G111:G113"/>
    <mergeCell ref="G105:G107"/>
    <mergeCell ref="A111:A113"/>
    <mergeCell ref="D108:F110"/>
    <mergeCell ref="A108:A110"/>
    <mergeCell ref="A93:A98"/>
    <mergeCell ref="G60:G62"/>
    <mergeCell ref="G89:G91"/>
    <mergeCell ref="A63:A65"/>
    <mergeCell ref="B83:C85"/>
    <mergeCell ref="D83:F85"/>
    <mergeCell ref="G83:G85"/>
    <mergeCell ref="A83:A85"/>
    <mergeCell ref="G80:G82"/>
    <mergeCell ref="G93:G98"/>
    <mergeCell ref="D92:F92"/>
    <mergeCell ref="B92:C92"/>
    <mergeCell ref="A69:A71"/>
    <mergeCell ref="A80:A82"/>
    <mergeCell ref="B80:C82"/>
    <mergeCell ref="D80:F82"/>
    <mergeCell ref="B69:C71"/>
    <mergeCell ref="D69:F71"/>
    <mergeCell ref="G69:G71"/>
    <mergeCell ref="B63:C65"/>
    <mergeCell ref="A76:A78"/>
    <mergeCell ref="B76:C78"/>
    <mergeCell ref="D76:F78"/>
    <mergeCell ref="G76:G78"/>
    <mergeCell ref="A72:A74"/>
    <mergeCell ref="B72:C74"/>
    <mergeCell ref="D72:F74"/>
    <mergeCell ref="G72:G74"/>
    <mergeCell ref="B54:C56"/>
    <mergeCell ref="A54:A56"/>
    <mergeCell ref="B51:C53"/>
    <mergeCell ref="A60:A62"/>
    <mergeCell ref="B60:C62"/>
    <mergeCell ref="A57:A59"/>
    <mergeCell ref="B57:C59"/>
    <mergeCell ref="G99:G104"/>
    <mergeCell ref="B3:C3"/>
    <mergeCell ref="D3:F3"/>
    <mergeCell ref="A5:A8"/>
    <mergeCell ref="B5:C8"/>
    <mergeCell ref="A20:A22"/>
    <mergeCell ref="A9:A12"/>
    <mergeCell ref="B9:C12"/>
    <mergeCell ref="D9:F12"/>
    <mergeCell ref="G9:G12"/>
    <mergeCell ref="A17:A19"/>
    <mergeCell ref="B17:C19"/>
    <mergeCell ref="A14:A16"/>
    <mergeCell ref="A38:A40"/>
    <mergeCell ref="B38:C40"/>
    <mergeCell ref="D38:F40"/>
    <mergeCell ref="A26:A28"/>
    <mergeCell ref="B26:C28"/>
    <mergeCell ref="D5:F8"/>
    <mergeCell ref="G5:G8"/>
    <mergeCell ref="D17:F19"/>
    <mergeCell ref="G17:G19"/>
    <mergeCell ref="A35:A37"/>
    <mergeCell ref="B35:C37"/>
    <mergeCell ref="D35:F37"/>
    <mergeCell ref="G35:G37"/>
    <mergeCell ref="A23:A25"/>
    <mergeCell ref="B23:C25"/>
    <mergeCell ref="D23:F25"/>
    <mergeCell ref="G23:G25"/>
    <mergeCell ref="A29:A31"/>
    <mergeCell ref="B29:C31"/>
    <mergeCell ref="B20:C22"/>
    <mergeCell ref="D20:F22"/>
    <mergeCell ref="G20:G22"/>
    <mergeCell ref="D26:F28"/>
    <mergeCell ref="A32:A34"/>
    <mergeCell ref="D57:F59"/>
    <mergeCell ref="G57:G59"/>
    <mergeCell ref="D51:F53"/>
    <mergeCell ref="G51:G53"/>
    <mergeCell ref="D60:F62"/>
    <mergeCell ref="C1:D1"/>
    <mergeCell ref="A66:A68"/>
    <mergeCell ref="D89:F91"/>
    <mergeCell ref="A89:A91"/>
    <mergeCell ref="D86:F88"/>
    <mergeCell ref="B86:C91"/>
    <mergeCell ref="A86:A88"/>
    <mergeCell ref="G86:G88"/>
    <mergeCell ref="B66:C68"/>
    <mergeCell ref="G66:G68"/>
    <mergeCell ref="A48:A50"/>
    <mergeCell ref="D48:F50"/>
    <mergeCell ref="G48:G50"/>
    <mergeCell ref="D54:F56"/>
    <mergeCell ref="G54:G56"/>
    <mergeCell ref="A51:A53"/>
    <mergeCell ref="D66:F68"/>
    <mergeCell ref="D63:F65"/>
    <mergeCell ref="G63:G6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I21"/>
  <sheetViews>
    <sheetView zoomScaleNormal="100" workbookViewId="0">
      <selection activeCell="G3" sqref="G3"/>
    </sheetView>
  </sheetViews>
  <sheetFormatPr defaultRowHeight="14.5"/>
  <cols>
    <col min="1" max="1" width="17.1796875" customWidth="1"/>
    <col min="2" max="2" width="12.7265625" customWidth="1"/>
    <col min="3" max="3" width="14.7265625" customWidth="1"/>
    <col min="4" max="5" width="25.7265625" customWidth="1"/>
    <col min="6" max="6" width="25" customWidth="1"/>
    <col min="7" max="7" width="13.36328125" customWidth="1"/>
    <col min="8" max="8" width="8.984375E-2" customWidth="1"/>
    <col min="9" max="9" width="8.7265625" hidden="1" customWidth="1"/>
  </cols>
  <sheetData>
    <row r="1" spans="1:9" ht="95.5" customHeight="1">
      <c r="C1" s="48" t="s">
        <v>729</v>
      </c>
      <c r="D1" s="48"/>
    </row>
    <row r="2" spans="1:9" ht="41.25" customHeight="1" thickBot="1">
      <c r="A2" s="395" t="s">
        <v>6</v>
      </c>
      <c r="B2" s="396"/>
      <c r="C2" s="396"/>
      <c r="D2" s="396"/>
      <c r="E2" s="396"/>
      <c r="F2" s="396"/>
      <c r="G2" s="396"/>
      <c r="H2" s="396"/>
    </row>
    <row r="3" spans="1:9" ht="52" customHeight="1" thickBot="1">
      <c r="A3" s="468" t="s">
        <v>0</v>
      </c>
      <c r="B3" s="469" t="s">
        <v>2</v>
      </c>
      <c r="C3" s="469"/>
      <c r="D3" s="469" t="s">
        <v>3</v>
      </c>
      <c r="E3" s="469"/>
      <c r="F3" s="469"/>
      <c r="G3" s="466" t="s">
        <v>730</v>
      </c>
      <c r="H3" s="461"/>
      <c r="I3" s="2">
        <f>3.6/100</f>
        <v>3.6000000000000004E-2</v>
      </c>
    </row>
    <row r="4" spans="1:9" ht="24" customHeight="1">
      <c r="A4" s="462" t="s">
        <v>414</v>
      </c>
      <c r="B4" s="463"/>
      <c r="C4" s="463"/>
      <c r="D4" s="463"/>
      <c r="E4" s="463"/>
      <c r="F4" s="463"/>
      <c r="G4" s="463"/>
      <c r="H4" s="286"/>
    </row>
    <row r="5" spans="1:9" ht="25" customHeight="1">
      <c r="A5" s="365" t="s">
        <v>533</v>
      </c>
      <c r="B5" s="224"/>
      <c r="C5" s="224"/>
      <c r="D5" s="399" t="s">
        <v>535</v>
      </c>
      <c r="E5" s="399"/>
      <c r="F5" s="399"/>
      <c r="G5" s="342">
        <f>I5</f>
        <v>6</v>
      </c>
      <c r="H5" s="394">
        <v>90</v>
      </c>
      <c r="I5" s="467">
        <f>ROUND(H5*$I$3*1.2*1.45,0)</f>
        <v>6</v>
      </c>
    </row>
    <row r="6" spans="1:9" ht="25" customHeight="1">
      <c r="A6" s="365"/>
      <c r="B6" s="224"/>
      <c r="C6" s="224"/>
      <c r="D6" s="399"/>
      <c r="E6" s="399"/>
      <c r="F6" s="399"/>
      <c r="G6" s="342"/>
      <c r="H6" s="394"/>
      <c r="I6" s="467">
        <f t="shared" ref="I6:I21" si="0">ROUND(H6*$I$3*1.2*1.45,0)</f>
        <v>0</v>
      </c>
    </row>
    <row r="7" spans="1:9" ht="25" customHeight="1">
      <c r="A7" s="365"/>
      <c r="B7" s="224"/>
      <c r="C7" s="224"/>
      <c r="D7" s="399"/>
      <c r="E7" s="399"/>
      <c r="F7" s="399"/>
      <c r="G7" s="342"/>
      <c r="H7" s="394"/>
      <c r="I7" s="467">
        <f t="shared" si="0"/>
        <v>0</v>
      </c>
    </row>
    <row r="8" spans="1:9" ht="36.75" customHeight="1">
      <c r="A8" s="398"/>
      <c r="B8" s="230"/>
      <c r="C8" s="230"/>
      <c r="D8" s="400"/>
      <c r="E8" s="400"/>
      <c r="F8" s="400"/>
      <c r="G8" s="404"/>
      <c r="H8" s="397"/>
      <c r="I8" s="467">
        <f t="shared" si="0"/>
        <v>0</v>
      </c>
    </row>
    <row r="9" spans="1:9" ht="25" customHeight="1">
      <c r="A9" s="398" t="s">
        <v>415</v>
      </c>
      <c r="B9" s="293"/>
      <c r="C9" s="294"/>
      <c r="D9" s="255" t="s">
        <v>416</v>
      </c>
      <c r="E9" s="256"/>
      <c r="F9" s="257"/>
      <c r="G9" s="404">
        <f>I9</f>
        <v>22</v>
      </c>
      <c r="H9" s="397">
        <v>350</v>
      </c>
      <c r="I9" s="467">
        <f t="shared" si="0"/>
        <v>22</v>
      </c>
    </row>
    <row r="10" spans="1:9" ht="25" customHeight="1">
      <c r="A10" s="401"/>
      <c r="B10" s="345"/>
      <c r="C10" s="346"/>
      <c r="D10" s="138"/>
      <c r="E10" s="139"/>
      <c r="F10" s="403"/>
      <c r="G10" s="405"/>
      <c r="H10" s="99"/>
      <c r="I10" s="467">
        <f t="shared" si="0"/>
        <v>0</v>
      </c>
    </row>
    <row r="11" spans="1:9" ht="25" customHeight="1">
      <c r="A11" s="401"/>
      <c r="B11" s="345"/>
      <c r="C11" s="346"/>
      <c r="D11" s="138"/>
      <c r="E11" s="139"/>
      <c r="F11" s="403"/>
      <c r="G11" s="405"/>
      <c r="H11" s="99"/>
      <c r="I11" s="467">
        <f t="shared" si="0"/>
        <v>0</v>
      </c>
    </row>
    <row r="12" spans="1:9" ht="45" customHeight="1">
      <c r="A12" s="402"/>
      <c r="B12" s="295"/>
      <c r="C12" s="296"/>
      <c r="D12" s="140"/>
      <c r="E12" s="141"/>
      <c r="F12" s="258"/>
      <c r="G12" s="406"/>
      <c r="H12" s="100"/>
      <c r="I12" s="467">
        <f t="shared" si="0"/>
        <v>0</v>
      </c>
    </row>
    <row r="13" spans="1:9" ht="25" customHeight="1">
      <c r="A13" s="398" t="s">
        <v>417</v>
      </c>
      <c r="B13" s="293"/>
      <c r="C13" s="294"/>
      <c r="D13" s="255" t="s">
        <v>420</v>
      </c>
      <c r="E13" s="256"/>
      <c r="F13" s="257"/>
      <c r="G13" s="404">
        <f>I13</f>
        <v>22</v>
      </c>
      <c r="H13" s="397">
        <v>350</v>
      </c>
      <c r="I13" s="467">
        <f t="shared" si="0"/>
        <v>22</v>
      </c>
    </row>
    <row r="14" spans="1:9" ht="25" customHeight="1">
      <c r="A14" s="401"/>
      <c r="B14" s="345"/>
      <c r="C14" s="346"/>
      <c r="D14" s="138"/>
      <c r="E14" s="139"/>
      <c r="F14" s="403"/>
      <c r="G14" s="405"/>
      <c r="H14" s="99"/>
      <c r="I14" s="467">
        <f t="shared" si="0"/>
        <v>0</v>
      </c>
    </row>
    <row r="15" spans="1:9" ht="25" customHeight="1">
      <c r="A15" s="401"/>
      <c r="B15" s="345"/>
      <c r="C15" s="346"/>
      <c r="D15" s="138"/>
      <c r="E15" s="139"/>
      <c r="F15" s="403"/>
      <c r="G15" s="405"/>
      <c r="H15" s="99"/>
      <c r="I15" s="467">
        <f t="shared" si="0"/>
        <v>0</v>
      </c>
    </row>
    <row r="16" spans="1:9" ht="46.5" customHeight="1">
      <c r="A16" s="402"/>
      <c r="B16" s="295"/>
      <c r="C16" s="296"/>
      <c r="D16" s="140"/>
      <c r="E16" s="141"/>
      <c r="F16" s="258"/>
      <c r="G16" s="406"/>
      <c r="H16" s="100"/>
      <c r="I16" s="467">
        <f t="shared" si="0"/>
        <v>0</v>
      </c>
    </row>
    <row r="17" spans="1:9" ht="46.5" customHeight="1">
      <c r="A17" s="398" t="s">
        <v>418</v>
      </c>
      <c r="B17" s="293"/>
      <c r="C17" s="294"/>
      <c r="D17" s="255" t="s">
        <v>419</v>
      </c>
      <c r="E17" s="256"/>
      <c r="F17" s="257"/>
      <c r="G17" s="404">
        <f>I17</f>
        <v>21</v>
      </c>
      <c r="H17" s="397">
        <v>332</v>
      </c>
      <c r="I17" s="467">
        <f t="shared" si="0"/>
        <v>21</v>
      </c>
    </row>
    <row r="18" spans="1:9" ht="25" customHeight="1">
      <c r="A18" s="401"/>
      <c r="B18" s="345"/>
      <c r="C18" s="346"/>
      <c r="D18" s="138"/>
      <c r="E18" s="139"/>
      <c r="F18" s="403"/>
      <c r="G18" s="405"/>
      <c r="H18" s="99"/>
      <c r="I18" s="467">
        <f t="shared" si="0"/>
        <v>0</v>
      </c>
    </row>
    <row r="19" spans="1:9" ht="42.75" customHeight="1">
      <c r="A19" s="401"/>
      <c r="B19" s="345"/>
      <c r="C19" s="346"/>
      <c r="D19" s="138"/>
      <c r="E19" s="139"/>
      <c r="F19" s="403"/>
      <c r="G19" s="405"/>
      <c r="H19" s="99"/>
      <c r="I19" s="467">
        <f t="shared" si="0"/>
        <v>0</v>
      </c>
    </row>
    <row r="20" spans="1:9" ht="39.75" customHeight="1">
      <c r="A20" s="402"/>
      <c r="B20" s="295"/>
      <c r="C20" s="296"/>
      <c r="D20" s="140"/>
      <c r="E20" s="141"/>
      <c r="F20" s="258"/>
      <c r="G20" s="406"/>
      <c r="H20" s="100"/>
      <c r="I20" s="467">
        <f t="shared" si="0"/>
        <v>0</v>
      </c>
    </row>
    <row r="21" spans="1:9" ht="25" customHeight="1">
      <c r="A21" s="45"/>
      <c r="B21" s="224"/>
      <c r="C21" s="224"/>
      <c r="D21" s="399"/>
      <c r="E21" s="399"/>
      <c r="F21" s="399"/>
      <c r="G21" s="43"/>
      <c r="H21" s="44"/>
      <c r="I21" s="467">
        <f t="shared" si="0"/>
        <v>0</v>
      </c>
    </row>
  </sheetData>
  <mergeCells count="27">
    <mergeCell ref="A2:H2"/>
    <mergeCell ref="H5:H8"/>
    <mergeCell ref="H9:H12"/>
    <mergeCell ref="H13:H16"/>
    <mergeCell ref="H17:H20"/>
    <mergeCell ref="B21:C21"/>
    <mergeCell ref="D21:F21"/>
    <mergeCell ref="A13:A16"/>
    <mergeCell ref="B13:C16"/>
    <mergeCell ref="D13:F16"/>
    <mergeCell ref="G13:G16"/>
    <mergeCell ref="A17:A20"/>
    <mergeCell ref="B17:C20"/>
    <mergeCell ref="D17:F20"/>
    <mergeCell ref="G17:G20"/>
    <mergeCell ref="C1:D1"/>
    <mergeCell ref="A4:H4"/>
    <mergeCell ref="B3:C3"/>
    <mergeCell ref="D3:F3"/>
    <mergeCell ref="A5:A8"/>
    <mergeCell ref="B5:C8"/>
    <mergeCell ref="D5:F8"/>
    <mergeCell ref="A9:A12"/>
    <mergeCell ref="B9:C12"/>
    <mergeCell ref="D9:F12"/>
    <mergeCell ref="G9:G12"/>
    <mergeCell ref="G5:G8"/>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AHD камеры</vt:lpstr>
      <vt:lpstr>IP камеры Внутренние</vt:lpstr>
      <vt:lpstr>IP камеры Уличные</vt:lpstr>
      <vt:lpstr>IP камеры Антивандальные</vt:lpstr>
      <vt:lpstr>iRus</vt:lpstr>
      <vt:lpstr>VHVR|VNVR</vt:lpstr>
      <vt:lpstr>Сетевое оборудование</vt:lpstr>
      <vt:lpstr>Аксесс, БП</vt:lpstr>
      <vt:lpstr>Монтажн.Коробки</vt:lpstr>
      <vt:lpstr>Stelberry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Алексей Леухин</dc:creator>
  <cp:lastModifiedBy>Андрей Царев</cp:lastModifiedBy>
  <cp:lastPrinted>2018-05-18T08:36:00Z</cp:lastPrinted>
  <dcterms:created xsi:type="dcterms:W3CDTF">2018-05-18T05:01:32Z</dcterms:created>
  <dcterms:modified xsi:type="dcterms:W3CDTF">2024-05-22T07:35:50Z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4077222</vt:lpwstr>
  </property>
  <property fmtid="{D5CDD505-2E9C-101B-9397-08002B2CF9AE}" pid="3" name="NXPowerLiteSettings">
    <vt:lpwstr>C7000400038000</vt:lpwstr>
  </property>
  <property fmtid="{D5CDD505-2E9C-101B-9397-08002B2CF9AE}" pid="4" name="NXPowerLiteVersion">
    <vt:lpwstr>S9.2.0</vt:lpwstr>
  </property>
  <property fmtid="{D5CDD505-2E9C-101B-9397-08002B2CF9AE}" pid="5" name="NXTAG2">
    <vt:lpwstr>000800f8270000000000010291410207f7000400038000</vt:lpwstr>
  </property>
</Properties>
</file>